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<sst xmlns="http://schemas.openxmlformats.org/spreadsheetml/2006/main" count="39" uniqueCount="30">
  <si>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Налоговые и неналоговые доходы</t>
  </si>
  <si>
    <t>Отклонение +/-</t>
  </si>
  <si>
    <t>Авиловское с.п.</t>
  </si>
  <si>
    <t>Богоявленское с.п.</t>
  </si>
  <si>
    <t>Гапкинское с.п.</t>
  </si>
  <si>
    <t>Николаевское с.п.</t>
  </si>
  <si>
    <t>Почтовское с.п.</t>
  </si>
  <si>
    <t>Стычновское с.п.</t>
  </si>
  <si>
    <t>Итого:</t>
  </si>
  <si>
    <t>Муниципальный район</t>
  </si>
  <si>
    <t>Всего</t>
  </si>
  <si>
    <t>Заведующий Финансовым отделом Администрации Константиновского района</t>
  </si>
  <si>
    <t>А.Г.Пущеленко</t>
  </si>
  <si>
    <t xml:space="preserve">Результат </t>
  </si>
  <si>
    <t>соблюден</t>
  </si>
  <si>
    <t>Константиновское городское</t>
  </si>
  <si>
    <t>собдюден</t>
  </si>
  <si>
    <t>в т.ч. остаток дорожного фонда</t>
  </si>
  <si>
    <t>Иные МБТ на сбалансированность</t>
  </si>
  <si>
    <t>Дотации  на поддержку мер по обеспечению сбалансированности бюджетов</t>
  </si>
  <si>
    <t>Итого (гр.2- гр.3 + гр.4 + гр.5 + гр.6+гр.7-гр.8)</t>
  </si>
  <si>
    <t>Удельный вес расходов на аппарат,% (гр.10 / гр.9 * 100)</t>
  </si>
  <si>
    <t>в т.ч. Дорожный фонд с учетом норматива</t>
  </si>
  <si>
    <t>Дотация на выравнивание бюджетной обеспеченности</t>
  </si>
  <si>
    <t>Норматив %, утвержденный постановлением от 28.12.2020 № 397</t>
  </si>
  <si>
    <t>Остатки средств бюджета на 01.01.2022</t>
  </si>
  <si>
    <t>Расходы на аппарат (факт за 2022 год)</t>
  </si>
  <si>
    <t>в т.ч. Инициативные платежи</t>
  </si>
  <si>
    <t xml:space="preserve">о соблюдении норматива формирования расходов на содержание органов местного самоуправления муниципальных образований Константиновского района за 2022 год (в части фактических показателей)                                                                           </t>
  </si>
  <si>
    <t>Информация  №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</si>
</sst>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2"/>
      <name val="Times New Roman CE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87" fontId="3" fillId="0" borderId="10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87" fontId="1" fillId="33" borderId="13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7" fontId="2" fillId="33" borderId="13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87" fontId="2" fillId="33" borderId="10" xfId="0" applyNumberFormat="1" applyFont="1" applyFill="1" applyBorder="1" applyAlignment="1">
      <alignment horizontal="center" vertical="top" wrapText="1"/>
    </xf>
    <xf numFmtId="187" fontId="3" fillId="33" borderId="10" xfId="0" applyNumberFormat="1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 vertical="top" wrapText="1"/>
    </xf>
    <xf numFmtId="1" fontId="43" fillId="33" borderId="14" xfId="0" applyNumberFormat="1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187" fontId="1" fillId="33" borderId="14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" fontId="1" fillId="33" borderId="14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view="pageBreakPreview" zoomScaleSheetLayoutView="100" zoomScalePageLayoutView="0" workbookViewId="0" topLeftCell="A4">
      <selection activeCell="B21" sqref="B21"/>
    </sheetView>
  </sheetViews>
  <sheetFormatPr defaultColWidth="9.140625" defaultRowHeight="12.75"/>
  <cols>
    <col min="1" max="1" width="31.421875" style="0" customWidth="1"/>
    <col min="2" max="2" width="12.28125" style="0" bestFit="1" customWidth="1"/>
    <col min="3" max="3" width="12.28125" style="0" customWidth="1"/>
    <col min="4" max="4" width="13.28125" style="0" customWidth="1"/>
    <col min="5" max="5" width="10.8515625" style="0" bestFit="1" customWidth="1"/>
    <col min="6" max="7" width="10.8515625" style="0" customWidth="1"/>
    <col min="8" max="9" width="11.8515625" style="0" customWidth="1"/>
    <col min="10" max="10" width="12.28125" style="0" bestFit="1" customWidth="1"/>
    <col min="11" max="11" width="10.8515625" style="0" bestFit="1" customWidth="1"/>
    <col min="12" max="12" width="13.421875" style="0" bestFit="1" customWidth="1"/>
    <col min="13" max="14" width="9.421875" style="0" bestFit="1" customWidth="1"/>
    <col min="15" max="15" width="13.57421875" style="0" customWidth="1"/>
  </cols>
  <sheetData>
    <row r="1" ht="12.75">
      <c r="A1" s="10">
        <v>44943</v>
      </c>
    </row>
    <row r="2" spans="1:15" ht="12.75" customHeight="1">
      <c r="A2" s="50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5" spans="1:15" ht="49.5" customHeight="1">
      <c r="A5" s="52"/>
      <c r="B5" s="44" t="s">
        <v>0</v>
      </c>
      <c r="C5" s="45"/>
      <c r="D5" s="46"/>
      <c r="E5" s="47" t="s">
        <v>23</v>
      </c>
      <c r="F5" s="53" t="s">
        <v>19</v>
      </c>
      <c r="G5" s="53" t="s">
        <v>18</v>
      </c>
      <c r="H5" s="44" t="s">
        <v>25</v>
      </c>
      <c r="I5" s="46"/>
      <c r="J5" s="47" t="s">
        <v>20</v>
      </c>
      <c r="K5" s="26" t="s">
        <v>26</v>
      </c>
      <c r="L5" s="47" t="s">
        <v>21</v>
      </c>
      <c r="M5" s="47" t="s">
        <v>24</v>
      </c>
      <c r="N5" s="47" t="s">
        <v>1</v>
      </c>
      <c r="O5" s="47" t="s">
        <v>13</v>
      </c>
    </row>
    <row r="6" spans="1:15" ht="85.5" customHeight="1">
      <c r="A6" s="52"/>
      <c r="B6" s="27" t="s">
        <v>10</v>
      </c>
      <c r="C6" s="31" t="s">
        <v>22</v>
      </c>
      <c r="D6" s="27" t="s">
        <v>27</v>
      </c>
      <c r="E6" s="47"/>
      <c r="F6" s="54"/>
      <c r="G6" s="54"/>
      <c r="H6" s="28" t="s">
        <v>10</v>
      </c>
      <c r="I6" s="28" t="s">
        <v>17</v>
      </c>
      <c r="J6" s="47"/>
      <c r="K6" s="28" t="s">
        <v>10</v>
      </c>
      <c r="L6" s="47"/>
      <c r="M6" s="47"/>
      <c r="N6" s="47"/>
      <c r="O6" s="47"/>
    </row>
    <row r="7" spans="1:15" ht="15.75">
      <c r="A7" s="2">
        <v>1</v>
      </c>
      <c r="B7" s="2">
        <v>2</v>
      </c>
      <c r="C7" s="32">
        <v>3</v>
      </c>
      <c r="D7" s="32"/>
      <c r="E7" s="11">
        <v>4</v>
      </c>
      <c r="F7" s="11">
        <v>5</v>
      </c>
      <c r="G7" s="11">
        <v>6</v>
      </c>
      <c r="H7" s="13">
        <v>7</v>
      </c>
      <c r="I7" s="13">
        <v>8</v>
      </c>
      <c r="J7" s="2">
        <v>9</v>
      </c>
      <c r="K7" s="14">
        <v>10</v>
      </c>
      <c r="L7" s="2">
        <v>11</v>
      </c>
      <c r="M7" s="55">
        <v>12</v>
      </c>
      <c r="N7" s="2">
        <v>13</v>
      </c>
      <c r="O7" s="2">
        <v>14</v>
      </c>
    </row>
    <row r="8" spans="1:15" ht="15.75">
      <c r="A8" s="1" t="s">
        <v>2</v>
      </c>
      <c r="B8" s="38">
        <v>2110.3</v>
      </c>
      <c r="C8" s="38">
        <v>0</v>
      </c>
      <c r="D8" s="36"/>
      <c r="E8" s="18">
        <v>6025</v>
      </c>
      <c r="F8" s="19">
        <v>214.9</v>
      </c>
      <c r="G8" s="19">
        <v>0</v>
      </c>
      <c r="H8" s="19">
        <v>339.6</v>
      </c>
      <c r="I8" s="19">
        <v>0</v>
      </c>
      <c r="J8" s="20">
        <f>B8-C8+E8+H8-I8+F8+G8</f>
        <v>8689.8</v>
      </c>
      <c r="K8" s="23">
        <v>5827</v>
      </c>
      <c r="L8" s="16">
        <f>K8/J8*100</f>
        <v>67.05562843793874</v>
      </c>
      <c r="M8" s="56">
        <v>83.13</v>
      </c>
      <c r="N8" s="8">
        <f aca="true" t="shared" si="0" ref="N8:N14">L8-M8</f>
        <v>-16.07437156206126</v>
      </c>
      <c r="O8" s="8" t="s">
        <v>14</v>
      </c>
    </row>
    <row r="9" spans="1:15" ht="15.75">
      <c r="A9" s="1" t="s">
        <v>3</v>
      </c>
      <c r="B9" s="38">
        <v>4875.8</v>
      </c>
      <c r="C9" s="38">
        <v>0</v>
      </c>
      <c r="D9" s="36"/>
      <c r="E9" s="18">
        <v>2760.9</v>
      </c>
      <c r="F9" s="19">
        <v>213.6</v>
      </c>
      <c r="G9" s="19">
        <v>0</v>
      </c>
      <c r="H9" s="19">
        <v>815.8</v>
      </c>
      <c r="I9" s="19">
        <v>0</v>
      </c>
      <c r="J9" s="20">
        <f>B9-C9+E9+H9-I9+F9+G9</f>
        <v>8666.1</v>
      </c>
      <c r="K9" s="14">
        <v>5120.5</v>
      </c>
      <c r="L9" s="16">
        <f aca="true" t="shared" si="1" ref="L9:L14">K9/J9*100</f>
        <v>59.0865556594085</v>
      </c>
      <c r="M9" s="56">
        <v>73.04</v>
      </c>
      <c r="N9" s="8">
        <f t="shared" si="0"/>
        <v>-13.953444340591503</v>
      </c>
      <c r="O9" s="8" t="s">
        <v>14</v>
      </c>
    </row>
    <row r="10" spans="1:15" ht="15.75">
      <c r="A10" s="1" t="s">
        <v>4</v>
      </c>
      <c r="B10" s="38">
        <v>10249.4</v>
      </c>
      <c r="C10" s="38">
        <v>0</v>
      </c>
      <c r="D10" s="36"/>
      <c r="E10" s="18">
        <v>4901.7</v>
      </c>
      <c r="F10" s="19">
        <v>610.6</v>
      </c>
      <c r="G10" s="19">
        <v>0</v>
      </c>
      <c r="H10" s="19">
        <v>2209.9</v>
      </c>
      <c r="I10" s="19">
        <v>0</v>
      </c>
      <c r="J10" s="20">
        <f>B10-C10+E10+H10-I10+F10+G10</f>
        <v>17971.6</v>
      </c>
      <c r="K10" s="14">
        <v>7333.1</v>
      </c>
      <c r="L10" s="16">
        <f t="shared" si="1"/>
        <v>40.803823810901655</v>
      </c>
      <c r="M10" s="56">
        <v>52.14</v>
      </c>
      <c r="N10" s="8">
        <f t="shared" si="0"/>
        <v>-11.336176189098346</v>
      </c>
      <c r="O10" s="8" t="s">
        <v>14</v>
      </c>
    </row>
    <row r="11" spans="1:15" s="17" customFormat="1" ht="15.75">
      <c r="A11" s="15" t="s">
        <v>15</v>
      </c>
      <c r="B11" s="39">
        <v>119335.4</v>
      </c>
      <c r="C11" s="39">
        <v>20370.2</v>
      </c>
      <c r="D11" s="39">
        <v>87.4</v>
      </c>
      <c r="E11" s="18">
        <v>0</v>
      </c>
      <c r="F11" s="19">
        <v>550.8</v>
      </c>
      <c r="G11" s="19">
        <v>0</v>
      </c>
      <c r="H11" s="21">
        <v>14694.1</v>
      </c>
      <c r="I11" s="20">
        <v>2919.1</v>
      </c>
      <c r="J11" s="20">
        <f>B11-C11-D11+E11+H11-I11+F11+G11</f>
        <v>111203.6</v>
      </c>
      <c r="K11" s="14">
        <v>18460</v>
      </c>
      <c r="L11" s="16">
        <f t="shared" si="1"/>
        <v>16.600182008496127</v>
      </c>
      <c r="M11" s="57">
        <v>22.11</v>
      </c>
      <c r="N11" s="16">
        <f t="shared" si="0"/>
        <v>-5.509817991503873</v>
      </c>
      <c r="O11" s="16" t="s">
        <v>14</v>
      </c>
    </row>
    <row r="12" spans="1:15" ht="15.75">
      <c r="A12" s="1" t="s">
        <v>5</v>
      </c>
      <c r="B12" s="39">
        <v>19253.7</v>
      </c>
      <c r="C12" s="43">
        <v>0</v>
      </c>
      <c r="D12" s="37"/>
      <c r="E12" s="18">
        <v>3460.1</v>
      </c>
      <c r="F12" s="19">
        <v>398.2</v>
      </c>
      <c r="G12" s="19">
        <v>0</v>
      </c>
      <c r="H12" s="21">
        <v>7773.4</v>
      </c>
      <c r="I12" s="22">
        <v>0</v>
      </c>
      <c r="J12" s="20">
        <f aca="true" t="shared" si="2" ref="J12:J17">B12-C12-D12+E12+H12-I12+F12+G12</f>
        <v>30885.399999999998</v>
      </c>
      <c r="K12" s="24">
        <v>8156</v>
      </c>
      <c r="L12" s="16">
        <f t="shared" si="1"/>
        <v>26.407299241712916</v>
      </c>
      <c r="M12" s="56">
        <v>49.9</v>
      </c>
      <c r="N12" s="8">
        <f t="shared" si="0"/>
        <v>-23.492700758287082</v>
      </c>
      <c r="O12" s="8" t="s">
        <v>14</v>
      </c>
    </row>
    <row r="13" spans="1:15" ht="15.75">
      <c r="A13" s="1" t="s">
        <v>6</v>
      </c>
      <c r="B13" s="38">
        <v>9315.7</v>
      </c>
      <c r="C13" s="38">
        <v>0</v>
      </c>
      <c r="D13" s="36"/>
      <c r="E13" s="18">
        <v>6279.6</v>
      </c>
      <c r="F13" s="19">
        <v>482.4</v>
      </c>
      <c r="G13" s="19">
        <v>0</v>
      </c>
      <c r="H13" s="19">
        <v>2278.2</v>
      </c>
      <c r="I13" s="19">
        <v>0</v>
      </c>
      <c r="J13" s="20">
        <f t="shared" si="2"/>
        <v>18355.9</v>
      </c>
      <c r="K13" s="23">
        <v>7193.8</v>
      </c>
      <c r="L13" s="16">
        <f t="shared" si="1"/>
        <v>39.190668940231745</v>
      </c>
      <c r="M13" s="56">
        <v>53.19</v>
      </c>
      <c r="N13" s="8">
        <f t="shared" si="0"/>
        <v>-13.999331059768252</v>
      </c>
      <c r="O13" s="8" t="s">
        <v>16</v>
      </c>
    </row>
    <row r="14" spans="1:15" ht="15.75">
      <c r="A14" s="1" t="s">
        <v>7</v>
      </c>
      <c r="B14" s="39">
        <v>6286.5</v>
      </c>
      <c r="C14" s="43">
        <v>0</v>
      </c>
      <c r="D14" s="37"/>
      <c r="E14" s="18">
        <v>6611.6</v>
      </c>
      <c r="F14" s="19">
        <v>472.7</v>
      </c>
      <c r="G14" s="19">
        <v>0</v>
      </c>
      <c r="H14" s="19">
        <v>2077.6</v>
      </c>
      <c r="I14" s="19">
        <v>0</v>
      </c>
      <c r="J14" s="20">
        <f t="shared" si="2"/>
        <v>15448.400000000001</v>
      </c>
      <c r="K14" s="14">
        <v>6454.4</v>
      </c>
      <c r="L14" s="16">
        <f t="shared" si="1"/>
        <v>41.7803785505295</v>
      </c>
      <c r="M14" s="56">
        <v>48.44</v>
      </c>
      <c r="N14" s="8">
        <f t="shared" si="0"/>
        <v>-6.6596214494704995</v>
      </c>
      <c r="O14" s="8" t="s">
        <v>14</v>
      </c>
    </row>
    <row r="15" spans="1:15" ht="15.75">
      <c r="A15" s="1"/>
      <c r="B15" s="2"/>
      <c r="C15" s="33"/>
      <c r="D15" s="33"/>
      <c r="E15" s="12"/>
      <c r="F15" s="12"/>
      <c r="G15" s="12"/>
      <c r="H15" s="12"/>
      <c r="I15" s="12"/>
      <c r="J15" s="20">
        <f t="shared" si="2"/>
        <v>0</v>
      </c>
      <c r="K15" s="25"/>
      <c r="L15" s="8"/>
      <c r="M15" s="55"/>
      <c r="N15" s="8"/>
      <c r="O15" s="8"/>
    </row>
    <row r="16" spans="1:15" ht="15.75">
      <c r="A16" s="41" t="s">
        <v>8</v>
      </c>
      <c r="B16" s="40">
        <f aca="true" t="shared" si="3" ref="B16:K16">SUM(B8:B15)</f>
        <v>171426.80000000002</v>
      </c>
      <c r="C16" s="34">
        <f t="shared" si="3"/>
        <v>20370.2</v>
      </c>
      <c r="D16" s="34">
        <f t="shared" si="3"/>
        <v>87.4</v>
      </c>
      <c r="E16" s="5">
        <f t="shared" si="3"/>
        <v>30038.899999999994</v>
      </c>
      <c r="F16" s="5">
        <f t="shared" si="3"/>
        <v>2943.2</v>
      </c>
      <c r="G16" s="5">
        <f t="shared" si="3"/>
        <v>0</v>
      </c>
      <c r="H16" s="5">
        <f t="shared" si="3"/>
        <v>30188.600000000002</v>
      </c>
      <c r="I16" s="5">
        <f t="shared" si="3"/>
        <v>2919.1</v>
      </c>
      <c r="J16" s="29">
        <f t="shared" si="2"/>
        <v>211220.80000000002</v>
      </c>
      <c r="K16" s="5">
        <f t="shared" si="3"/>
        <v>58544.8</v>
      </c>
      <c r="L16" s="8"/>
      <c r="M16" s="55"/>
      <c r="N16" s="8"/>
      <c r="O16" s="8"/>
    </row>
    <row r="17" spans="1:15" ht="15.75">
      <c r="A17" s="1" t="s">
        <v>9</v>
      </c>
      <c r="B17" s="2">
        <v>238976.4</v>
      </c>
      <c r="C17" s="42">
        <v>21099.7</v>
      </c>
      <c r="D17" s="42">
        <v>254.2</v>
      </c>
      <c r="E17" s="2">
        <v>133985.5</v>
      </c>
      <c r="F17" s="2">
        <v>8344.3</v>
      </c>
      <c r="G17" s="2"/>
      <c r="H17" s="2">
        <v>79425.8</v>
      </c>
      <c r="I17" s="30">
        <v>7277.4</v>
      </c>
      <c r="J17" s="20">
        <f t="shared" si="2"/>
        <v>432100.69999999995</v>
      </c>
      <c r="K17" s="2">
        <v>80875.3</v>
      </c>
      <c r="L17" s="8">
        <f>K17/J17*100</f>
        <v>18.71677134519801</v>
      </c>
      <c r="M17" s="55">
        <v>22.7</v>
      </c>
      <c r="N17" s="8">
        <f>L17-M17</f>
        <v>-3.983228654801991</v>
      </c>
      <c r="O17" s="8" t="s">
        <v>14</v>
      </c>
    </row>
    <row r="18" spans="1:15" ht="15.75">
      <c r="A18" s="41" t="s">
        <v>10</v>
      </c>
      <c r="B18" s="4">
        <f aca="true" t="shared" si="4" ref="B18:K18">SUM(B16:B17)</f>
        <v>410403.2</v>
      </c>
      <c r="C18" s="35">
        <f t="shared" si="4"/>
        <v>41469.9</v>
      </c>
      <c r="D18" s="35">
        <f t="shared" si="4"/>
        <v>341.6</v>
      </c>
      <c r="E18" s="4">
        <f t="shared" si="4"/>
        <v>164024.4</v>
      </c>
      <c r="F18" s="4">
        <f t="shared" si="4"/>
        <v>11287.5</v>
      </c>
      <c r="G18" s="4">
        <f t="shared" si="4"/>
        <v>0</v>
      </c>
      <c r="H18" s="4">
        <f t="shared" si="4"/>
        <v>109614.40000000001</v>
      </c>
      <c r="I18" s="4">
        <f t="shared" si="4"/>
        <v>10196.5</v>
      </c>
      <c r="J18" s="4">
        <f t="shared" si="4"/>
        <v>643321.5</v>
      </c>
      <c r="K18" s="4">
        <f t="shared" si="4"/>
        <v>139420.1</v>
      </c>
      <c r="L18" s="8"/>
      <c r="M18" s="55"/>
      <c r="N18" s="8"/>
      <c r="O18" s="8"/>
    </row>
    <row r="19" spans="2:4" ht="15.75">
      <c r="B19" s="3"/>
      <c r="C19" s="3"/>
      <c r="D19" s="3"/>
    </row>
    <row r="20" spans="1:12" ht="47.25">
      <c r="A20" s="7" t="s">
        <v>11</v>
      </c>
      <c r="L20" s="9" t="s">
        <v>12</v>
      </c>
    </row>
    <row r="21" spans="1:12" ht="15.75">
      <c r="A21" s="7"/>
      <c r="L21" s="9"/>
    </row>
    <row r="22" spans="1:15" ht="112.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2" ht="15.75">
      <c r="A23" s="7"/>
      <c r="L23" s="9"/>
    </row>
    <row r="25" spans="1:12" ht="15.75">
      <c r="A25" s="7"/>
      <c r="L25" s="9"/>
    </row>
    <row r="30" ht="12.75">
      <c r="A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</sheetData>
  <sheetProtection/>
  <mergeCells count="14">
    <mergeCell ref="G5:G6"/>
    <mergeCell ref="F5:F6"/>
    <mergeCell ref="J5:J6"/>
    <mergeCell ref="L5:L6"/>
    <mergeCell ref="B5:D5"/>
    <mergeCell ref="M5:M6"/>
    <mergeCell ref="N5:N6"/>
    <mergeCell ref="O5:O6"/>
    <mergeCell ref="A22:O22"/>
    <mergeCell ref="A2:O2"/>
    <mergeCell ref="A3:O3"/>
    <mergeCell ref="A5:A6"/>
    <mergeCell ref="E5:E6"/>
    <mergeCell ref="H5:I5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Блинкова</cp:lastModifiedBy>
  <cp:lastPrinted>2022-06-22T13:11:44Z</cp:lastPrinted>
  <dcterms:created xsi:type="dcterms:W3CDTF">1996-10-08T23:32:33Z</dcterms:created>
  <dcterms:modified xsi:type="dcterms:W3CDTF">2023-01-19T07:24:26Z</dcterms:modified>
  <cp:category/>
  <cp:version/>
  <cp:contentType/>
  <cp:contentStatus/>
</cp:coreProperties>
</file>