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<sst xmlns="http://schemas.openxmlformats.org/spreadsheetml/2006/main" count="38" uniqueCount="29">
  <si>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Налоговые и неналоговые доходы</t>
  </si>
  <si>
    <t>Отклонение +/-</t>
  </si>
  <si>
    <t>Авиловское с.п.</t>
  </si>
  <si>
    <t>Богоявленское с.п.</t>
  </si>
  <si>
    <t>Гапкинское с.п.</t>
  </si>
  <si>
    <t>Николаевское с.п.</t>
  </si>
  <si>
    <t>Почтовское с.п.</t>
  </si>
  <si>
    <t>Стычновское с.п.</t>
  </si>
  <si>
    <t>Итого:</t>
  </si>
  <si>
    <t>Муниципальный район</t>
  </si>
  <si>
    <t>Всего</t>
  </si>
  <si>
    <t>Заведующий Финансовым отделом Администрации Константиновского района</t>
  </si>
  <si>
    <t>А.Г.Пущеленко</t>
  </si>
  <si>
    <t xml:space="preserve">Результат </t>
  </si>
  <si>
    <t>соблюден</t>
  </si>
  <si>
    <t>Константиновское городское</t>
  </si>
  <si>
    <t>собдюден</t>
  </si>
  <si>
    <t xml:space="preserve">Информация </t>
  </si>
  <si>
    <t>в т.ч. остаток дорожного фонда</t>
  </si>
  <si>
    <t>Остатки средств бюджета на 01.01.2020</t>
  </si>
  <si>
    <t xml:space="preserve">Норматив %, утвержденный постановлением от 25.12.2019 № 1000 </t>
  </si>
  <si>
    <t>Иные МБТ на сбалансированность</t>
  </si>
  <si>
    <t>Дотации  на поддержку мер по обеспечению сбалансированности бюджетов</t>
  </si>
  <si>
    <t>Итого (гр.2- гр.3 + гр.4 + гр.5 + гр.6+гр.7-гр.8)</t>
  </si>
  <si>
    <t>Удельный вес расходов на аппарат,% (гр.10 / гр.9 * 100)</t>
  </si>
  <si>
    <t>в т.ч. Дорожный фонд с учетом норматива</t>
  </si>
  <si>
    <t>Дотация на выравнивание бюджетной обеспеченности</t>
  </si>
  <si>
    <t>о соблюдении норматива формирования расходов на содержание органов местного самоуправления муниципальных образований Константиновского района на 2020 года (в части фактических показателей)  за 2020 год</t>
  </si>
  <si>
    <t>Расходы на аппарат (факт за 2020 год)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</si>
</sst>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57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87" fontId="2" fillId="0" borderId="10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87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87" fontId="1" fillId="33" borderId="11" xfId="0" applyNumberFormat="1" applyFont="1" applyFill="1" applyBorder="1" applyAlignment="1">
      <alignment horizontal="center" vertical="top" wrapText="1"/>
    </xf>
    <xf numFmtId="187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7" fontId="1" fillId="33" borderId="14" xfId="0" applyNumberFormat="1" applyFont="1" applyFill="1" applyBorder="1" applyAlignment="1">
      <alignment horizontal="center" vertical="top" wrapText="1"/>
    </xf>
    <xf numFmtId="187" fontId="1" fillId="33" borderId="11" xfId="0" applyNumberFormat="1" applyFont="1" applyFill="1" applyBorder="1" applyAlignment="1">
      <alignment horizontal="center" vertical="top" wrapText="1"/>
    </xf>
    <xf numFmtId="1" fontId="1" fillId="33" borderId="14" xfId="0" applyNumberFormat="1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SheetLayoutView="100" zoomScalePageLayoutView="0" workbookViewId="0" topLeftCell="A4">
      <selection activeCell="K11" sqref="K11"/>
    </sheetView>
  </sheetViews>
  <sheetFormatPr defaultColWidth="9.140625" defaultRowHeight="12.75"/>
  <cols>
    <col min="1" max="1" width="31.421875" style="0" customWidth="1"/>
    <col min="2" max="2" width="12.28125" style="0" bestFit="1" customWidth="1"/>
    <col min="3" max="3" width="12.28125" style="0" customWidth="1"/>
    <col min="4" max="4" width="10.8515625" style="0" bestFit="1" customWidth="1"/>
    <col min="5" max="6" width="10.8515625" style="0" customWidth="1"/>
    <col min="7" max="8" width="11.8515625" style="0" customWidth="1"/>
    <col min="9" max="9" width="12.28125" style="0" bestFit="1" customWidth="1"/>
    <col min="10" max="10" width="10.8515625" style="0" bestFit="1" customWidth="1"/>
    <col min="11" max="11" width="13.421875" style="0" bestFit="1" customWidth="1"/>
    <col min="12" max="13" width="9.421875" style="0" bestFit="1" customWidth="1"/>
    <col min="14" max="14" width="13.57421875" style="0" customWidth="1"/>
  </cols>
  <sheetData>
    <row r="1" ht="12.75">
      <c r="A1" s="14">
        <v>44214</v>
      </c>
    </row>
    <row r="2" spans="1:14" ht="12.7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6.25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4" ht="67.5" customHeight="1">
      <c r="A5" s="42"/>
      <c r="B5" s="43" t="s">
        <v>0</v>
      </c>
      <c r="C5" s="43"/>
      <c r="D5" s="37" t="s">
        <v>26</v>
      </c>
      <c r="E5" s="45" t="s">
        <v>22</v>
      </c>
      <c r="F5" s="45" t="s">
        <v>21</v>
      </c>
      <c r="G5" s="44" t="s">
        <v>19</v>
      </c>
      <c r="H5" s="43"/>
      <c r="I5" s="37" t="s">
        <v>23</v>
      </c>
      <c r="J5" s="26" t="s">
        <v>28</v>
      </c>
      <c r="K5" s="37" t="s">
        <v>24</v>
      </c>
      <c r="L5" s="48" t="s">
        <v>20</v>
      </c>
      <c r="M5" s="37" t="s">
        <v>1</v>
      </c>
      <c r="N5" s="37" t="s">
        <v>13</v>
      </c>
    </row>
    <row r="6" spans="1:14" ht="135" customHeight="1">
      <c r="A6" s="42"/>
      <c r="B6" s="2" t="s">
        <v>10</v>
      </c>
      <c r="C6" s="2" t="s">
        <v>25</v>
      </c>
      <c r="D6" s="37"/>
      <c r="E6" s="47"/>
      <c r="F6" s="46"/>
      <c r="G6" s="18" t="s">
        <v>10</v>
      </c>
      <c r="H6" s="18" t="s">
        <v>18</v>
      </c>
      <c r="I6" s="37"/>
      <c r="J6" s="18" t="s">
        <v>10</v>
      </c>
      <c r="K6" s="37"/>
      <c r="L6" s="48"/>
      <c r="M6" s="37"/>
      <c r="N6" s="37"/>
    </row>
    <row r="7" spans="1:14" ht="15.75">
      <c r="A7" s="3">
        <v>1</v>
      </c>
      <c r="B7" s="3">
        <v>2</v>
      </c>
      <c r="C7" s="16">
        <v>3</v>
      </c>
      <c r="D7" s="16">
        <v>4</v>
      </c>
      <c r="E7" s="16">
        <v>5</v>
      </c>
      <c r="F7" s="16">
        <v>6</v>
      </c>
      <c r="G7" s="19">
        <v>7</v>
      </c>
      <c r="H7" s="19">
        <v>8</v>
      </c>
      <c r="I7" s="3">
        <v>9</v>
      </c>
      <c r="J7" s="20">
        <v>10</v>
      </c>
      <c r="K7" s="3">
        <v>11</v>
      </c>
      <c r="L7" s="7">
        <v>12</v>
      </c>
      <c r="M7" s="3">
        <v>13</v>
      </c>
      <c r="N7" s="3">
        <v>14</v>
      </c>
    </row>
    <row r="8" spans="1:14" ht="15.75">
      <c r="A8" s="1" t="s">
        <v>2</v>
      </c>
      <c r="B8" s="27">
        <v>1733.8</v>
      </c>
      <c r="C8" s="27">
        <v>0</v>
      </c>
      <c r="D8" s="28">
        <v>6739.2</v>
      </c>
      <c r="E8" s="29"/>
      <c r="F8" s="29"/>
      <c r="G8" s="29">
        <v>1120.8</v>
      </c>
      <c r="H8" s="29">
        <v>0</v>
      </c>
      <c r="I8" s="30">
        <f>B8-C8+D8+G8-H8+E8+F8</f>
        <v>9593.8</v>
      </c>
      <c r="J8" s="31">
        <v>4817.8</v>
      </c>
      <c r="K8" s="22">
        <f>J8/I8*100</f>
        <v>50.21784902749693</v>
      </c>
      <c r="L8" s="7">
        <v>56.03</v>
      </c>
      <c r="M8" s="10">
        <f aca="true" t="shared" si="0" ref="M8:M14">K8-L8</f>
        <v>-5.812150972503069</v>
      </c>
      <c r="N8" s="10" t="s">
        <v>14</v>
      </c>
    </row>
    <row r="9" spans="1:14" ht="15.75">
      <c r="A9" s="1" t="s">
        <v>3</v>
      </c>
      <c r="B9" s="27">
        <v>4543.7</v>
      </c>
      <c r="C9" s="27">
        <v>0</v>
      </c>
      <c r="D9" s="28">
        <v>4802</v>
      </c>
      <c r="E9" s="29"/>
      <c r="F9" s="29"/>
      <c r="G9" s="29">
        <v>774.5</v>
      </c>
      <c r="H9" s="29">
        <v>0</v>
      </c>
      <c r="I9" s="30">
        <f aca="true" t="shared" si="1" ref="I9:I14">B9-C9+D9+G9-H9+E9+F9</f>
        <v>10120.2</v>
      </c>
      <c r="J9" s="32">
        <v>4236.8</v>
      </c>
      <c r="K9" s="22">
        <f aca="true" t="shared" si="2" ref="K9:K14">J9/I9*100</f>
        <v>41.8647852809233</v>
      </c>
      <c r="L9" s="7">
        <v>53.99</v>
      </c>
      <c r="M9" s="10">
        <f t="shared" si="0"/>
        <v>-12.125214719076702</v>
      </c>
      <c r="N9" s="10" t="s">
        <v>14</v>
      </c>
    </row>
    <row r="10" spans="1:14" ht="15.75">
      <c r="A10" s="1" t="s">
        <v>4</v>
      </c>
      <c r="B10" s="27">
        <v>7165.1</v>
      </c>
      <c r="C10" s="27">
        <v>0</v>
      </c>
      <c r="D10" s="28">
        <v>6796.3</v>
      </c>
      <c r="E10" s="29"/>
      <c r="F10" s="29"/>
      <c r="G10" s="29">
        <v>493.9</v>
      </c>
      <c r="H10" s="29">
        <v>0</v>
      </c>
      <c r="I10" s="30">
        <f t="shared" si="1"/>
        <v>14455.300000000001</v>
      </c>
      <c r="J10" s="32">
        <v>5294.9</v>
      </c>
      <c r="K10" s="22">
        <f t="shared" si="2"/>
        <v>36.629471543309364</v>
      </c>
      <c r="L10" s="7">
        <v>51.63</v>
      </c>
      <c r="M10" s="10">
        <f t="shared" si="0"/>
        <v>-15.000528456690638</v>
      </c>
      <c r="N10" s="10" t="s">
        <v>14</v>
      </c>
    </row>
    <row r="11" spans="1:14" s="24" customFormat="1" ht="15.75">
      <c r="A11" s="21" t="s">
        <v>15</v>
      </c>
      <c r="B11" s="33">
        <v>78681.5</v>
      </c>
      <c r="C11" s="33">
        <v>19849.6</v>
      </c>
      <c r="D11" s="28">
        <v>18826.3</v>
      </c>
      <c r="E11" s="29"/>
      <c r="F11" s="29">
        <v>880</v>
      </c>
      <c r="G11" s="34">
        <v>7909.3</v>
      </c>
      <c r="H11" s="34">
        <v>146.3</v>
      </c>
      <c r="I11" s="30">
        <f t="shared" si="1"/>
        <v>86301.2</v>
      </c>
      <c r="J11" s="32">
        <v>12774.4</v>
      </c>
      <c r="K11" s="22">
        <f t="shared" si="2"/>
        <v>14.802111673997581</v>
      </c>
      <c r="L11" s="23">
        <v>15.16</v>
      </c>
      <c r="M11" s="22">
        <f t="shared" si="0"/>
        <v>-0.3578883260024188</v>
      </c>
      <c r="N11" s="22" t="s">
        <v>14</v>
      </c>
    </row>
    <row r="12" spans="1:14" ht="15.75">
      <c r="A12" s="1" t="s">
        <v>5</v>
      </c>
      <c r="B12" s="33">
        <v>13538.8</v>
      </c>
      <c r="C12" s="35">
        <v>0</v>
      </c>
      <c r="D12" s="28">
        <v>8005.8</v>
      </c>
      <c r="E12" s="29"/>
      <c r="F12" s="29"/>
      <c r="G12" s="34">
        <v>9371.2</v>
      </c>
      <c r="H12" s="36">
        <v>0</v>
      </c>
      <c r="I12" s="30">
        <f t="shared" si="1"/>
        <v>30915.8</v>
      </c>
      <c r="J12" s="22">
        <v>7115.1</v>
      </c>
      <c r="K12" s="22">
        <f t="shared" si="2"/>
        <v>23.014445687965377</v>
      </c>
      <c r="L12" s="7">
        <v>33.62</v>
      </c>
      <c r="M12" s="10">
        <f t="shared" si="0"/>
        <v>-10.60555431203462</v>
      </c>
      <c r="N12" s="10" t="s">
        <v>14</v>
      </c>
    </row>
    <row r="13" spans="1:14" ht="15.75">
      <c r="A13" s="1" t="s">
        <v>6</v>
      </c>
      <c r="B13" s="27">
        <v>7776.4</v>
      </c>
      <c r="C13" s="27">
        <v>0</v>
      </c>
      <c r="D13" s="28">
        <v>8441.6</v>
      </c>
      <c r="E13" s="29"/>
      <c r="F13" s="29"/>
      <c r="G13" s="29">
        <v>837.3</v>
      </c>
      <c r="H13" s="29">
        <v>0</v>
      </c>
      <c r="I13" s="30">
        <f t="shared" si="1"/>
        <v>17055.3</v>
      </c>
      <c r="J13" s="31">
        <v>5258.3</v>
      </c>
      <c r="K13" s="22">
        <f t="shared" si="2"/>
        <v>30.830885413918256</v>
      </c>
      <c r="L13" s="7">
        <v>36.13</v>
      </c>
      <c r="M13" s="10">
        <f t="shared" si="0"/>
        <v>-5.299114586081746</v>
      </c>
      <c r="N13" s="10" t="s">
        <v>16</v>
      </c>
    </row>
    <row r="14" spans="1:14" ht="15.75">
      <c r="A14" s="1" t="s">
        <v>7</v>
      </c>
      <c r="B14" s="33">
        <v>5465.3</v>
      </c>
      <c r="C14" s="35">
        <v>0</v>
      </c>
      <c r="D14" s="28">
        <v>6600.4</v>
      </c>
      <c r="E14" s="29"/>
      <c r="F14" s="29"/>
      <c r="G14" s="29">
        <v>483.2</v>
      </c>
      <c r="H14" s="29">
        <v>0</v>
      </c>
      <c r="I14" s="30">
        <f t="shared" si="1"/>
        <v>12548.900000000001</v>
      </c>
      <c r="J14" s="32">
        <v>4478.2</v>
      </c>
      <c r="K14" s="22">
        <f t="shared" si="2"/>
        <v>35.685996382153014</v>
      </c>
      <c r="L14" s="7">
        <v>44.59</v>
      </c>
      <c r="M14" s="10">
        <f t="shared" si="0"/>
        <v>-8.904003617846989</v>
      </c>
      <c r="N14" s="10" t="s">
        <v>14</v>
      </c>
    </row>
    <row r="15" spans="1:14" ht="15.75">
      <c r="A15" s="1"/>
      <c r="B15" s="3"/>
      <c r="C15" s="17"/>
      <c r="D15" s="17"/>
      <c r="E15" s="17"/>
      <c r="F15" s="17"/>
      <c r="G15" s="17"/>
      <c r="H15" s="17"/>
      <c r="I15" s="3"/>
      <c r="J15" s="11"/>
      <c r="K15" s="10"/>
      <c r="L15" s="7"/>
      <c r="M15" s="10"/>
      <c r="N15" s="10"/>
    </row>
    <row r="16" spans="1:14" ht="15.75">
      <c r="A16" s="1" t="s">
        <v>8</v>
      </c>
      <c r="B16" s="6">
        <f aca="true" t="shared" si="3" ref="B16:J16">SUM(B8:B15)</f>
        <v>118904.6</v>
      </c>
      <c r="C16" s="6">
        <f t="shared" si="3"/>
        <v>19849.6</v>
      </c>
      <c r="D16" s="6">
        <f t="shared" si="3"/>
        <v>60211.600000000006</v>
      </c>
      <c r="E16" s="6">
        <f t="shared" si="3"/>
        <v>0</v>
      </c>
      <c r="F16" s="6">
        <f t="shared" si="3"/>
        <v>880</v>
      </c>
      <c r="G16" s="6">
        <f t="shared" si="3"/>
        <v>20990.2</v>
      </c>
      <c r="H16" s="6">
        <f t="shared" si="3"/>
        <v>146.3</v>
      </c>
      <c r="I16" s="13">
        <f t="shared" si="3"/>
        <v>180990.49999999997</v>
      </c>
      <c r="J16" s="6">
        <f t="shared" si="3"/>
        <v>43975.5</v>
      </c>
      <c r="K16" s="10"/>
      <c r="L16" s="7"/>
      <c r="M16" s="10"/>
      <c r="N16" s="10"/>
    </row>
    <row r="17" spans="1:14" ht="15.75">
      <c r="A17" s="1" t="s">
        <v>9</v>
      </c>
      <c r="B17" s="3">
        <v>208458</v>
      </c>
      <c r="C17" s="3">
        <v>17767.2</v>
      </c>
      <c r="D17" s="3">
        <v>138276.2</v>
      </c>
      <c r="E17" s="3">
        <v>7262.3</v>
      </c>
      <c r="F17" s="3"/>
      <c r="G17" s="3">
        <v>80269.8</v>
      </c>
      <c r="H17" s="15">
        <v>2213.6</v>
      </c>
      <c r="I17" s="25">
        <f>B17-C17+D17+G17-H17+E17+F17</f>
        <v>414285.5</v>
      </c>
      <c r="J17" s="3">
        <v>58627.8</v>
      </c>
      <c r="K17" s="10">
        <f>J17/I17*100</f>
        <v>14.15154525079927</v>
      </c>
      <c r="L17" s="7">
        <v>20.06</v>
      </c>
      <c r="M17" s="10">
        <f>K17-L17</f>
        <v>-5.908454749200729</v>
      </c>
      <c r="N17" s="10" t="s">
        <v>14</v>
      </c>
    </row>
    <row r="18" spans="1:14" ht="15.75">
      <c r="A18" s="1" t="s">
        <v>10</v>
      </c>
      <c r="B18" s="5">
        <f aca="true" t="shared" si="4" ref="B18:J18">SUM(B16:B17)</f>
        <v>327362.6</v>
      </c>
      <c r="C18" s="5">
        <f t="shared" si="4"/>
        <v>37616.8</v>
      </c>
      <c r="D18" s="5">
        <f t="shared" si="4"/>
        <v>198487.80000000002</v>
      </c>
      <c r="E18" s="5">
        <f t="shared" si="4"/>
        <v>7262.3</v>
      </c>
      <c r="F18" s="5">
        <f t="shared" si="4"/>
        <v>880</v>
      </c>
      <c r="G18" s="5">
        <f t="shared" si="4"/>
        <v>101260</v>
      </c>
      <c r="H18" s="5">
        <f t="shared" si="4"/>
        <v>2359.9</v>
      </c>
      <c r="I18" s="5">
        <f t="shared" si="4"/>
        <v>595276</v>
      </c>
      <c r="J18" s="5">
        <f t="shared" si="4"/>
        <v>102603.3</v>
      </c>
      <c r="K18" s="10"/>
      <c r="L18" s="7"/>
      <c r="M18" s="10"/>
      <c r="N18" s="10"/>
    </row>
    <row r="19" spans="2:3" ht="15.75">
      <c r="B19" s="4"/>
      <c r="C19" s="4"/>
    </row>
    <row r="20" spans="1:11" ht="47.25">
      <c r="A20" s="9" t="s">
        <v>11</v>
      </c>
      <c r="K20" s="12" t="s">
        <v>12</v>
      </c>
    </row>
    <row r="21" spans="1:11" ht="15.75">
      <c r="A21" s="9"/>
      <c r="K21" s="12"/>
    </row>
    <row r="22" spans="1:14" ht="112.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1" ht="15.75">
      <c r="A23" s="9"/>
      <c r="K23" s="12"/>
    </row>
    <row r="25" spans="1:11" ht="15.75">
      <c r="A25" s="9"/>
      <c r="K25" s="12"/>
    </row>
    <row r="30" ht="12.75">
      <c r="A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sheetProtection/>
  <mergeCells count="14">
    <mergeCell ref="I5:I6"/>
    <mergeCell ref="K5:K6"/>
    <mergeCell ref="L5:L6"/>
    <mergeCell ref="M5:M6"/>
    <mergeCell ref="N5:N6"/>
    <mergeCell ref="A22:N22"/>
    <mergeCell ref="A2:N2"/>
    <mergeCell ref="A3:N3"/>
    <mergeCell ref="A5:A6"/>
    <mergeCell ref="B5:C5"/>
    <mergeCell ref="D5:D6"/>
    <mergeCell ref="G5:H5"/>
    <mergeCell ref="F5:F6"/>
    <mergeCell ref="E5:E6"/>
  </mergeCells>
  <printOptions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Блинкова</cp:lastModifiedBy>
  <cp:lastPrinted>2020-11-24T05:39:12Z</cp:lastPrinted>
  <dcterms:created xsi:type="dcterms:W3CDTF">1996-10-08T23:32:33Z</dcterms:created>
  <dcterms:modified xsi:type="dcterms:W3CDTF">2021-02-17T10:40:54Z</dcterms:modified>
  <cp:category/>
  <cp:version/>
  <cp:contentType/>
  <cp:contentStatus/>
</cp:coreProperties>
</file>