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<sst xmlns="http://schemas.openxmlformats.org/spreadsheetml/2006/main" count="37" uniqueCount="28">
  <si>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Налоговые и неналоговые доходы</t>
  </si>
  <si>
    <t>Дотация</t>
  </si>
  <si>
    <t>Отклонение +/-</t>
  </si>
  <si>
    <t>Авиловское с.п.</t>
  </si>
  <si>
    <t>Богоявленское с.п.</t>
  </si>
  <si>
    <t>Гапкинское с.п.</t>
  </si>
  <si>
    <t>Николаевское с.п.</t>
  </si>
  <si>
    <t>Почтовское с.п.</t>
  </si>
  <si>
    <t>Стычновское с.п.</t>
  </si>
  <si>
    <t>Итого:</t>
  </si>
  <si>
    <t>Муниципальный район</t>
  </si>
  <si>
    <t>Всего</t>
  </si>
  <si>
    <t>Заведующий Финансовым отделом Администрации Константиновского района</t>
  </si>
  <si>
    <t>А.Г.Пущеленко</t>
  </si>
  <si>
    <t xml:space="preserve">Результат </t>
  </si>
  <si>
    <t>соблюден</t>
  </si>
  <si>
    <t>Константиновское городское</t>
  </si>
  <si>
    <t>собдюден</t>
  </si>
  <si>
    <t>в т.ч. акцизы</t>
  </si>
  <si>
    <t>Остатки средств бюджета на 01.01.2019</t>
  </si>
  <si>
    <t>в т.ч. основные средства</t>
  </si>
  <si>
    <t>в т.ч. остаток дорожного фонда</t>
  </si>
  <si>
    <t xml:space="preserve">Норматив %, утвержденный постановлением </t>
  </si>
  <si>
    <t>Итого (гр.2- гр.3 + гр.4 + гр.5 - гр.6)</t>
  </si>
  <si>
    <t>Удельный вес расходов на аппарат,% ((гр.8 - гр.9)/ гр.7 * 100)</t>
  </si>
  <si>
    <t>о соблюдении норматива формирования расходов на содержание органов местного самоуправления муниципальных образований Константиновского района на 2019 года (в части фактических показателей)</t>
  </si>
  <si>
    <t>Расходы на аппарат (факт на 2019 год)</t>
  </si>
  <si>
    <t>Информация № 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</si>
</sst>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57"/>
      <name val="Times New Roman"/>
      <family val="1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87" fontId="3" fillId="0" borderId="1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187" fontId="2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87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187" fontId="1" fillId="33" borderId="11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0" borderId="14" xfId="0" applyFont="1" applyBorder="1" applyAlignment="1">
      <alignment horizontal="center" vertical="top" wrapText="1"/>
    </xf>
    <xf numFmtId="187" fontId="1" fillId="33" borderId="14" xfId="0" applyNumberFormat="1" applyFont="1" applyFill="1" applyBorder="1" applyAlignment="1">
      <alignment horizontal="center" vertical="top" wrapText="1"/>
    </xf>
    <xf numFmtId="187" fontId="1" fillId="0" borderId="14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87" fontId="1" fillId="0" borderId="11" xfId="0" applyNumberFormat="1" applyFont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187" fontId="1" fillId="33" borderId="10" xfId="0" applyNumberFormat="1" applyFont="1" applyFill="1" applyBorder="1" applyAlignment="1">
      <alignment horizontal="center" vertical="top" wrapText="1"/>
    </xf>
    <xf numFmtId="187" fontId="6" fillId="0" borderId="1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SheetLayoutView="100" zoomScalePageLayoutView="0" workbookViewId="0" topLeftCell="A1">
      <selection activeCell="A3" sqref="A3:M3"/>
    </sheetView>
  </sheetViews>
  <sheetFormatPr defaultColWidth="9.140625" defaultRowHeight="12.75"/>
  <cols>
    <col min="1" max="1" width="31.421875" style="0" customWidth="1"/>
    <col min="2" max="2" width="12.28125" style="0" bestFit="1" customWidth="1"/>
    <col min="3" max="3" width="12.28125" style="0" customWidth="1"/>
    <col min="4" max="4" width="10.8515625" style="0" bestFit="1" customWidth="1"/>
    <col min="5" max="6" width="11.8515625" style="0" customWidth="1"/>
    <col min="7" max="7" width="12.28125" style="0" bestFit="1" customWidth="1"/>
    <col min="8" max="8" width="10.8515625" style="0" bestFit="1" customWidth="1"/>
    <col min="9" max="9" width="10.8515625" style="0" customWidth="1"/>
    <col min="10" max="10" width="13.421875" style="0" bestFit="1" customWidth="1"/>
    <col min="11" max="12" width="9.421875" style="0" bestFit="1" customWidth="1"/>
    <col min="13" max="13" width="13.57421875" style="0" customWidth="1"/>
  </cols>
  <sheetData>
    <row r="1" ht="12.75">
      <c r="A1" s="49">
        <v>43850</v>
      </c>
    </row>
    <row r="2" spans="1:13" ht="12.75" customHeight="1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6.25" customHeight="1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5" spans="1:13" ht="30.75" customHeight="1">
      <c r="A5" s="43"/>
      <c r="B5" s="44" t="s">
        <v>0</v>
      </c>
      <c r="C5" s="44"/>
      <c r="D5" s="45" t="s">
        <v>1</v>
      </c>
      <c r="E5" s="46" t="s">
        <v>19</v>
      </c>
      <c r="F5" s="44"/>
      <c r="G5" s="45" t="s">
        <v>23</v>
      </c>
      <c r="H5" s="46" t="s">
        <v>26</v>
      </c>
      <c r="I5" s="44"/>
      <c r="J5" s="45" t="s">
        <v>24</v>
      </c>
      <c r="K5" s="47" t="s">
        <v>22</v>
      </c>
      <c r="L5" s="45" t="s">
        <v>2</v>
      </c>
      <c r="M5" s="45" t="s">
        <v>14</v>
      </c>
    </row>
    <row r="6" spans="1:13" ht="118.5" customHeight="1">
      <c r="A6" s="43"/>
      <c r="B6" s="2" t="s">
        <v>11</v>
      </c>
      <c r="C6" s="2" t="s">
        <v>18</v>
      </c>
      <c r="D6" s="45"/>
      <c r="E6" s="18" t="s">
        <v>11</v>
      </c>
      <c r="F6" s="18" t="s">
        <v>21</v>
      </c>
      <c r="G6" s="45"/>
      <c r="H6" s="18" t="s">
        <v>11</v>
      </c>
      <c r="I6" s="18" t="s">
        <v>20</v>
      </c>
      <c r="J6" s="45"/>
      <c r="K6" s="47"/>
      <c r="L6" s="45"/>
      <c r="M6" s="45"/>
    </row>
    <row r="7" spans="1:13" ht="15">
      <c r="A7" s="3">
        <v>1</v>
      </c>
      <c r="B7" s="3">
        <v>2</v>
      </c>
      <c r="C7" s="15">
        <v>3</v>
      </c>
      <c r="D7" s="15">
        <v>4</v>
      </c>
      <c r="E7" s="19">
        <v>5</v>
      </c>
      <c r="F7" s="19">
        <v>6</v>
      </c>
      <c r="G7" s="3">
        <v>7</v>
      </c>
      <c r="H7" s="22">
        <v>8</v>
      </c>
      <c r="I7" s="22">
        <v>9</v>
      </c>
      <c r="J7" s="3">
        <v>10</v>
      </c>
      <c r="K7" s="7">
        <v>11</v>
      </c>
      <c r="L7" s="3">
        <v>12</v>
      </c>
      <c r="M7" s="3">
        <v>13</v>
      </c>
    </row>
    <row r="8" spans="1:13" ht="15">
      <c r="A8" s="1" t="s">
        <v>3</v>
      </c>
      <c r="B8" s="32">
        <v>1849.3</v>
      </c>
      <c r="C8" s="32">
        <v>0</v>
      </c>
      <c r="D8" s="17">
        <v>6470.7</v>
      </c>
      <c r="E8" s="20">
        <v>942.8</v>
      </c>
      <c r="F8" s="20">
        <v>0</v>
      </c>
      <c r="G8" s="36">
        <f aca="true" t="shared" si="0" ref="G8:G14">B8-C8+D8+E8-F8</f>
        <v>9262.8</v>
      </c>
      <c r="H8" s="23">
        <v>4269.6</v>
      </c>
      <c r="I8" s="23">
        <v>45.7</v>
      </c>
      <c r="J8" s="10">
        <f aca="true" t="shared" si="1" ref="J8:J13">(H8-I8)/G8*100</f>
        <v>45.60068229908884</v>
      </c>
      <c r="K8" s="7">
        <v>66.88</v>
      </c>
      <c r="L8" s="10">
        <f aca="true" t="shared" si="2" ref="L8:L14">J8-K8</f>
        <v>-21.279317700911157</v>
      </c>
      <c r="M8" s="10" t="s">
        <v>15</v>
      </c>
    </row>
    <row r="9" spans="1:13" ht="15">
      <c r="A9" s="1" t="s">
        <v>4</v>
      </c>
      <c r="B9" s="32">
        <v>4804.3</v>
      </c>
      <c r="C9" s="32">
        <v>0</v>
      </c>
      <c r="D9" s="17">
        <v>4655.6</v>
      </c>
      <c r="E9" s="20">
        <v>765.8</v>
      </c>
      <c r="F9" s="20">
        <v>0</v>
      </c>
      <c r="G9" s="36">
        <f t="shared" si="0"/>
        <v>10225.7</v>
      </c>
      <c r="H9" s="22">
        <v>4831</v>
      </c>
      <c r="I9" s="23">
        <v>744.4</v>
      </c>
      <c r="J9" s="10">
        <f t="shared" si="1"/>
        <v>39.96401224366058</v>
      </c>
      <c r="K9" s="7">
        <v>56.71</v>
      </c>
      <c r="L9" s="10">
        <f t="shared" si="2"/>
        <v>-16.745987756339424</v>
      </c>
      <c r="M9" s="10" t="s">
        <v>15</v>
      </c>
    </row>
    <row r="10" spans="1:13" ht="15">
      <c r="A10" s="1" t="s">
        <v>5</v>
      </c>
      <c r="B10" s="32">
        <v>6588</v>
      </c>
      <c r="C10" s="32">
        <v>0</v>
      </c>
      <c r="D10" s="17">
        <v>6193.4</v>
      </c>
      <c r="E10" s="20">
        <v>1424.6</v>
      </c>
      <c r="F10" s="20">
        <v>0</v>
      </c>
      <c r="G10" s="36">
        <f t="shared" si="0"/>
        <v>14206</v>
      </c>
      <c r="H10" s="22">
        <v>6097.2</v>
      </c>
      <c r="I10" s="23">
        <v>424.4</v>
      </c>
      <c r="J10" s="10">
        <f t="shared" si="1"/>
        <v>39.93242291989301</v>
      </c>
      <c r="K10" s="7">
        <v>55.8</v>
      </c>
      <c r="L10" s="10">
        <f t="shared" si="2"/>
        <v>-15.86757708010699</v>
      </c>
      <c r="M10" s="10" t="s">
        <v>15</v>
      </c>
    </row>
    <row r="11" spans="1:13" s="31" customFormat="1" ht="15">
      <c r="A11" s="25" t="s">
        <v>16</v>
      </c>
      <c r="B11" s="33">
        <v>59280.7</v>
      </c>
      <c r="C11" s="33">
        <v>3432.8</v>
      </c>
      <c r="D11" s="26">
        <v>18207.5</v>
      </c>
      <c r="E11" s="27">
        <v>11502.7</v>
      </c>
      <c r="F11" s="27">
        <v>1123.8</v>
      </c>
      <c r="G11" s="36">
        <f t="shared" si="0"/>
        <v>84434.29999999999</v>
      </c>
      <c r="H11" s="28">
        <v>12416.3</v>
      </c>
      <c r="I11" s="38">
        <v>301.7</v>
      </c>
      <c r="J11" s="10">
        <f t="shared" si="1"/>
        <v>14.347960485253031</v>
      </c>
      <c r="K11" s="30">
        <v>14.85</v>
      </c>
      <c r="L11" s="29">
        <f t="shared" si="2"/>
        <v>-0.5020395147469685</v>
      </c>
      <c r="M11" s="29" t="s">
        <v>15</v>
      </c>
    </row>
    <row r="12" spans="1:13" ht="15">
      <c r="A12" s="1" t="s">
        <v>6</v>
      </c>
      <c r="B12" s="34">
        <v>13482.2</v>
      </c>
      <c r="C12" s="35">
        <v>0</v>
      </c>
      <c r="D12" s="17">
        <v>8026.7</v>
      </c>
      <c r="E12" s="21">
        <v>8954.5</v>
      </c>
      <c r="F12" s="37">
        <v>0</v>
      </c>
      <c r="G12" s="36">
        <f t="shared" si="0"/>
        <v>30463.4</v>
      </c>
      <c r="H12" s="24">
        <v>8220.5</v>
      </c>
      <c r="I12" s="23">
        <v>1409.5</v>
      </c>
      <c r="J12" s="10">
        <f t="shared" si="1"/>
        <v>22.357977113519826</v>
      </c>
      <c r="K12" s="7">
        <v>49.96</v>
      </c>
      <c r="L12" s="10">
        <f t="shared" si="2"/>
        <v>-27.602022886480174</v>
      </c>
      <c r="M12" s="10" t="s">
        <v>15</v>
      </c>
    </row>
    <row r="13" spans="1:13" ht="15">
      <c r="A13" s="1" t="s">
        <v>7</v>
      </c>
      <c r="B13" s="32">
        <v>6705.2</v>
      </c>
      <c r="C13" s="32">
        <v>0</v>
      </c>
      <c r="D13" s="17">
        <v>7454.1</v>
      </c>
      <c r="E13" s="20">
        <v>2522</v>
      </c>
      <c r="F13" s="20">
        <v>0</v>
      </c>
      <c r="G13" s="36">
        <f t="shared" si="0"/>
        <v>16681.3</v>
      </c>
      <c r="H13" s="23">
        <v>5829.6</v>
      </c>
      <c r="I13" s="23">
        <v>753.4</v>
      </c>
      <c r="J13" s="10">
        <f t="shared" si="1"/>
        <v>30.43048203677172</v>
      </c>
      <c r="K13" s="7">
        <v>51.38</v>
      </c>
      <c r="L13" s="10">
        <f t="shared" si="2"/>
        <v>-20.94951796322828</v>
      </c>
      <c r="M13" s="10" t="s">
        <v>17</v>
      </c>
    </row>
    <row r="14" spans="1:13" ht="15">
      <c r="A14" s="1" t="s">
        <v>8</v>
      </c>
      <c r="B14" s="34">
        <v>5050.3</v>
      </c>
      <c r="C14" s="35">
        <v>0</v>
      </c>
      <c r="D14" s="17">
        <v>5722.1</v>
      </c>
      <c r="E14" s="20">
        <v>577.7</v>
      </c>
      <c r="F14" s="20">
        <v>0</v>
      </c>
      <c r="G14" s="36">
        <f t="shared" si="0"/>
        <v>11350.100000000002</v>
      </c>
      <c r="H14" s="22">
        <v>4876.8</v>
      </c>
      <c r="I14" s="23">
        <v>48.9</v>
      </c>
      <c r="J14" s="10">
        <f>(H14-I14)/G14*100</f>
        <v>42.536189108466</v>
      </c>
      <c r="K14" s="7">
        <v>54.84</v>
      </c>
      <c r="L14" s="10">
        <f t="shared" si="2"/>
        <v>-12.303810891534006</v>
      </c>
      <c r="M14" s="10" t="s">
        <v>15</v>
      </c>
    </row>
    <row r="15" spans="1:13" ht="15">
      <c r="A15" s="1"/>
      <c r="B15" s="3"/>
      <c r="C15" s="16"/>
      <c r="D15" s="16"/>
      <c r="E15" s="16"/>
      <c r="F15" s="16"/>
      <c r="G15" s="3"/>
      <c r="H15" s="11"/>
      <c r="I15" s="39"/>
      <c r="J15" s="10"/>
      <c r="K15" s="7"/>
      <c r="L15" s="10"/>
      <c r="M15" s="10"/>
    </row>
    <row r="16" spans="1:13" ht="15">
      <c r="A16" s="1" t="s">
        <v>9</v>
      </c>
      <c r="B16" s="6">
        <f aca="true" t="shared" si="3" ref="B16:I16">SUM(B8:B15)</f>
        <v>97760</v>
      </c>
      <c r="C16" s="6">
        <f t="shared" si="3"/>
        <v>3432.8</v>
      </c>
      <c r="D16" s="6">
        <f t="shared" si="3"/>
        <v>56730.09999999999</v>
      </c>
      <c r="E16" s="6">
        <f t="shared" si="3"/>
        <v>26690.100000000002</v>
      </c>
      <c r="F16" s="6">
        <f t="shared" si="3"/>
        <v>1123.8</v>
      </c>
      <c r="G16" s="13">
        <f t="shared" si="3"/>
        <v>176623.59999999998</v>
      </c>
      <c r="H16" s="6">
        <f t="shared" si="3"/>
        <v>46541</v>
      </c>
      <c r="I16" s="6">
        <f t="shared" si="3"/>
        <v>3728</v>
      </c>
      <c r="J16" s="10"/>
      <c r="K16" s="7"/>
      <c r="L16" s="10"/>
      <c r="M16" s="10"/>
    </row>
    <row r="17" spans="1:13" ht="15">
      <c r="A17" s="1" t="s">
        <v>10</v>
      </c>
      <c r="B17" s="3">
        <v>185033.2</v>
      </c>
      <c r="C17" s="28">
        <v>8398</v>
      </c>
      <c r="D17" s="3">
        <v>141442.3</v>
      </c>
      <c r="E17" s="3">
        <v>94393.2</v>
      </c>
      <c r="F17" s="14">
        <v>497.9</v>
      </c>
      <c r="G17" s="36">
        <f>B17-C17+D17+E17-F17</f>
        <v>411972.8</v>
      </c>
      <c r="H17" s="3">
        <v>56194.8</v>
      </c>
      <c r="I17" s="38">
        <v>444.9</v>
      </c>
      <c r="J17" s="10">
        <f>(H17-I17)/G17*100</f>
        <v>13.532422528865984</v>
      </c>
      <c r="K17" s="7">
        <v>22.45</v>
      </c>
      <c r="L17" s="10">
        <f>J17-K17</f>
        <v>-8.917577471134015</v>
      </c>
      <c r="M17" s="10" t="s">
        <v>15</v>
      </c>
    </row>
    <row r="18" spans="1:13" ht="15">
      <c r="A18" s="1" t="s">
        <v>11</v>
      </c>
      <c r="B18" s="5">
        <f aca="true" t="shared" si="4" ref="B18:I18">SUM(B16:B17)</f>
        <v>282793.2</v>
      </c>
      <c r="C18" s="5">
        <f t="shared" si="4"/>
        <v>11830.8</v>
      </c>
      <c r="D18" s="5">
        <f t="shared" si="4"/>
        <v>198172.39999999997</v>
      </c>
      <c r="E18" s="5">
        <f t="shared" si="4"/>
        <v>121083.3</v>
      </c>
      <c r="F18" s="5">
        <f t="shared" si="4"/>
        <v>1621.6999999999998</v>
      </c>
      <c r="G18" s="5">
        <f t="shared" si="4"/>
        <v>588596.3999999999</v>
      </c>
      <c r="H18" s="5">
        <f t="shared" si="4"/>
        <v>102735.8</v>
      </c>
      <c r="I18" s="5">
        <f t="shared" si="4"/>
        <v>4172.9</v>
      </c>
      <c r="J18" s="10"/>
      <c r="K18" s="7"/>
      <c r="L18" s="10"/>
      <c r="M18" s="10"/>
    </row>
    <row r="19" spans="2:3" ht="15">
      <c r="B19" s="4"/>
      <c r="C19" s="4"/>
    </row>
    <row r="20" spans="1:10" ht="46.5">
      <c r="A20" s="9" t="s">
        <v>12</v>
      </c>
      <c r="J20" s="12" t="s">
        <v>13</v>
      </c>
    </row>
    <row r="21" spans="1:10" ht="15">
      <c r="A21" s="9"/>
      <c r="J21" s="12"/>
    </row>
    <row r="22" spans="1:13" ht="112.5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0" ht="15">
      <c r="A23" s="9"/>
      <c r="J23" s="12"/>
    </row>
    <row r="25" spans="1:10" ht="15">
      <c r="A25" s="9"/>
      <c r="J25" s="12"/>
    </row>
    <row r="30" ht="12.75">
      <c r="A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</sheetData>
  <sheetProtection/>
  <mergeCells count="13">
    <mergeCell ref="K5:K6"/>
    <mergeCell ref="L5:L6"/>
    <mergeCell ref="M5:M6"/>
    <mergeCell ref="A22:M22"/>
    <mergeCell ref="A2:M2"/>
    <mergeCell ref="A3:M3"/>
    <mergeCell ref="A5:A6"/>
    <mergeCell ref="B5:C5"/>
    <mergeCell ref="D5:D6"/>
    <mergeCell ref="E5:F5"/>
    <mergeCell ref="G5:G6"/>
    <mergeCell ref="H5:I5"/>
    <mergeCell ref="J5:J6"/>
  </mergeCells>
  <printOptions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Блинкова Л.Ф.</cp:lastModifiedBy>
  <cp:lastPrinted>2020-01-20T06:19:43Z</cp:lastPrinted>
  <dcterms:created xsi:type="dcterms:W3CDTF">1996-10-08T23:32:33Z</dcterms:created>
  <dcterms:modified xsi:type="dcterms:W3CDTF">2020-02-12T05:48:18Z</dcterms:modified>
  <cp:category/>
  <cp:version/>
  <cp:contentType/>
  <cp:contentStatus/>
</cp:coreProperties>
</file>