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<sst xmlns="http://schemas.openxmlformats.org/spreadsheetml/2006/main" count="39" uniqueCount="30">
  <si>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</si>
  <si>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</si>
  <si>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</si>
  <si>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</si>
  <si>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</si>
  <si>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</si>
  <si>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</si>
  <si>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</si>
  <si>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</si>
  <si>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</si>
  <si>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</si>
  <si>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</si>
  <si>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</si>
  <si>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</si>
  <si>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</si>
  <si>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</si>
  <si>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</si>
  <si>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>в т.ч. остаток дорожного фонда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</si>
  <si>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</si>
  <si>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</si>
  <si>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</si>
  <si>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Удельный вес расходов на аппарат,% (гр.10 / гр.9 * 100)</t>
  </si>
  <si>
    <t>в т.ч. Дорожный фонд с учетом норматива</t>
  </si>
  <si>
    <t>Дотация на выравнивание бюджетной обеспеченности</t>
  </si>
  <si>
    <t>Норматив %, утвержденный постановлением от 28.12.2020 № 397</t>
  </si>
  <si>
    <t>Остатки средств бюджета на 01.01.2022</t>
  </si>
  <si>
    <t>Расходы на аппарат (план на 2022 год)</t>
  </si>
  <si>
    <t>в т.ч. Инициативные платежи</t>
  </si>
  <si>
    <t xml:space="preserve">о соблюдении норматива формирования расходов на содержание органов местного самоуправления муниципальных образований Константиновского района за 2022 год (в части плановых показателей)                                              </t>
  </si>
  <si>
    <t>Информация  №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</si>
</sst>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7" fontId="1" fillId="0" borderId="13" xfId="0" applyNumberFormat="1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87" fontId="2" fillId="33" borderId="10" xfId="0" applyNumberFormat="1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1" fontId="43" fillId="33" borderId="14" xfId="0" applyNumberFormat="1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M5" sqref="M5:M17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4" width="12.28125" style="0" customWidth="1"/>
    <col min="5" max="5" width="10.8515625" style="0" bestFit="1" customWidth="1"/>
    <col min="6" max="7" width="10.8515625" style="0" customWidth="1"/>
    <col min="8" max="9" width="11.8515625" style="0" customWidth="1"/>
    <col min="10" max="10" width="12.28125" style="0" bestFit="1" customWidth="1"/>
    <col min="11" max="11" width="10.8515625" style="0" bestFit="1" customWidth="1"/>
    <col min="12" max="12" width="13.421875" style="0" bestFit="1" customWidth="1"/>
    <col min="13" max="14" width="9.421875" style="0" bestFit="1" customWidth="1"/>
    <col min="15" max="15" width="13.57421875" style="0" customWidth="1"/>
  </cols>
  <sheetData>
    <row r="1" ht="12.75">
      <c r="A1" s="14">
        <v>44943</v>
      </c>
    </row>
    <row r="2" spans="1:15" ht="12.75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5" spans="1:15" ht="67.5" customHeight="1">
      <c r="A5" s="48"/>
      <c r="B5" s="40" t="s">
        <v>0</v>
      </c>
      <c r="C5" s="41"/>
      <c r="D5" s="42"/>
      <c r="E5" s="43" t="s">
        <v>23</v>
      </c>
      <c r="F5" s="51" t="s">
        <v>19</v>
      </c>
      <c r="G5" s="51" t="s">
        <v>18</v>
      </c>
      <c r="H5" s="49" t="s">
        <v>25</v>
      </c>
      <c r="I5" s="50"/>
      <c r="J5" s="43" t="s">
        <v>20</v>
      </c>
      <c r="K5" s="23" t="s">
        <v>26</v>
      </c>
      <c r="L5" s="43" t="s">
        <v>21</v>
      </c>
      <c r="M5" s="43" t="s">
        <v>24</v>
      </c>
      <c r="N5" s="43" t="s">
        <v>1</v>
      </c>
      <c r="O5" s="43" t="s">
        <v>13</v>
      </c>
    </row>
    <row r="6" spans="1:15" ht="90" customHeight="1">
      <c r="A6" s="48"/>
      <c r="B6" s="2" t="s">
        <v>10</v>
      </c>
      <c r="C6" s="2" t="s">
        <v>22</v>
      </c>
      <c r="D6" s="2" t="s">
        <v>27</v>
      </c>
      <c r="E6" s="43"/>
      <c r="F6" s="53"/>
      <c r="G6" s="52"/>
      <c r="H6" s="17" t="s">
        <v>10</v>
      </c>
      <c r="I6" s="17" t="s">
        <v>17</v>
      </c>
      <c r="J6" s="43"/>
      <c r="K6" s="17" t="s">
        <v>10</v>
      </c>
      <c r="L6" s="43"/>
      <c r="M6" s="43"/>
      <c r="N6" s="43"/>
      <c r="O6" s="43"/>
    </row>
    <row r="7" spans="1:15" ht="15.75">
      <c r="A7" s="3">
        <v>1</v>
      </c>
      <c r="B7" s="3">
        <v>2</v>
      </c>
      <c r="C7" s="15">
        <v>3</v>
      </c>
      <c r="D7" s="15"/>
      <c r="E7" s="15">
        <v>4</v>
      </c>
      <c r="F7" s="15">
        <v>5</v>
      </c>
      <c r="G7" s="15">
        <v>6</v>
      </c>
      <c r="H7" s="18">
        <v>7</v>
      </c>
      <c r="I7" s="18">
        <v>8</v>
      </c>
      <c r="J7" s="3">
        <v>9</v>
      </c>
      <c r="K7" s="19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15.75">
      <c r="A8" s="1" t="s">
        <v>2</v>
      </c>
      <c r="B8" s="38">
        <v>2121.3</v>
      </c>
      <c r="C8" s="35"/>
      <c r="D8" s="35"/>
      <c r="E8" s="24">
        <v>6025</v>
      </c>
      <c r="F8" s="25">
        <v>214.9</v>
      </c>
      <c r="G8" s="25"/>
      <c r="H8" s="25">
        <v>339.6</v>
      </c>
      <c r="I8" s="25">
        <v>0</v>
      </c>
      <c r="J8" s="26">
        <f>B8-C8+E8+H8-I8+F8+G8</f>
        <v>8700.8</v>
      </c>
      <c r="K8" s="27">
        <v>5851.3</v>
      </c>
      <c r="L8" s="21">
        <f>K8/J8*100</f>
        <v>67.25013791835235</v>
      </c>
      <c r="M8" s="54">
        <v>83.13</v>
      </c>
      <c r="N8" s="10">
        <f aca="true" t="shared" si="0" ref="N8:N14">L8-M8</f>
        <v>-15.879862081647644</v>
      </c>
      <c r="O8" s="10" t="s">
        <v>14</v>
      </c>
    </row>
    <row r="9" spans="1:15" ht="15.75">
      <c r="A9" s="1" t="s">
        <v>3</v>
      </c>
      <c r="B9" s="38">
        <v>4961.5</v>
      </c>
      <c r="C9" s="35"/>
      <c r="D9" s="35"/>
      <c r="E9" s="24">
        <v>2760.9</v>
      </c>
      <c r="F9" s="25">
        <v>213.6</v>
      </c>
      <c r="G9" s="25"/>
      <c r="H9" s="25">
        <v>815.8</v>
      </c>
      <c r="I9" s="25">
        <v>0</v>
      </c>
      <c r="J9" s="26">
        <f aca="true" t="shared" si="1" ref="J9:J14">B9-C9+E9+H9-I9+F9+G9</f>
        <v>8751.8</v>
      </c>
      <c r="K9" s="28">
        <v>5316.5</v>
      </c>
      <c r="L9" s="21">
        <f aca="true" t="shared" si="2" ref="L9:L14">K9/J9*100</f>
        <v>60.74750337073517</v>
      </c>
      <c r="M9" s="54">
        <v>73.04</v>
      </c>
      <c r="N9" s="10">
        <f t="shared" si="0"/>
        <v>-12.29249662926484</v>
      </c>
      <c r="O9" s="10" t="s">
        <v>14</v>
      </c>
    </row>
    <row r="10" spans="1:15" ht="15.75">
      <c r="A10" s="1" t="s">
        <v>4</v>
      </c>
      <c r="B10" s="38">
        <v>9076.5</v>
      </c>
      <c r="C10" s="35"/>
      <c r="D10" s="35"/>
      <c r="E10" s="24">
        <v>4901.7</v>
      </c>
      <c r="F10" s="25">
        <v>610.6</v>
      </c>
      <c r="G10" s="25"/>
      <c r="H10" s="25">
        <v>2209.9</v>
      </c>
      <c r="I10" s="25">
        <v>0</v>
      </c>
      <c r="J10" s="26">
        <f t="shared" si="1"/>
        <v>16798.7</v>
      </c>
      <c r="K10" s="28">
        <v>7463.2</v>
      </c>
      <c r="L10" s="21">
        <f t="shared" si="2"/>
        <v>44.42724734652086</v>
      </c>
      <c r="M10" s="54">
        <v>52.14</v>
      </c>
      <c r="N10" s="10">
        <f t="shared" si="0"/>
        <v>-7.712752653479143</v>
      </c>
      <c r="O10" s="10" t="s">
        <v>14</v>
      </c>
    </row>
    <row r="11" spans="1:15" s="22" customFormat="1" ht="15.75">
      <c r="A11" s="20" t="s">
        <v>15</v>
      </c>
      <c r="B11" s="37">
        <v>91599.1</v>
      </c>
      <c r="C11" s="37">
        <v>18234.1</v>
      </c>
      <c r="D11" s="37">
        <v>87.5</v>
      </c>
      <c r="E11" s="24">
        <v>0</v>
      </c>
      <c r="F11" s="25">
        <v>550.8</v>
      </c>
      <c r="G11" s="25"/>
      <c r="H11" s="29">
        <v>14694.1</v>
      </c>
      <c r="I11" s="26">
        <v>2919.1</v>
      </c>
      <c r="J11" s="26">
        <f>B11-C11-D11+E11+H11-I11+F11+G11</f>
        <v>85603.3</v>
      </c>
      <c r="K11" s="28">
        <v>18536.5</v>
      </c>
      <c r="L11" s="21">
        <f t="shared" si="2"/>
        <v>21.65395492930763</v>
      </c>
      <c r="M11" s="55">
        <v>22.11</v>
      </c>
      <c r="N11" s="21">
        <f t="shared" si="0"/>
        <v>-0.4560450706923689</v>
      </c>
      <c r="O11" s="21" t="s">
        <v>14</v>
      </c>
    </row>
    <row r="12" spans="1:15" ht="15.75">
      <c r="A12" s="1" t="s">
        <v>5</v>
      </c>
      <c r="B12" s="37">
        <v>15347.7</v>
      </c>
      <c r="C12" s="36"/>
      <c r="D12" s="36"/>
      <c r="E12" s="24">
        <v>3460.1</v>
      </c>
      <c r="F12" s="25">
        <v>398.2</v>
      </c>
      <c r="G12" s="25"/>
      <c r="H12" s="29">
        <v>7773.4</v>
      </c>
      <c r="I12" s="30">
        <v>0</v>
      </c>
      <c r="J12" s="26">
        <f t="shared" si="1"/>
        <v>26979.399999999998</v>
      </c>
      <c r="K12" s="21">
        <v>8219.9</v>
      </c>
      <c r="L12" s="21">
        <f t="shared" si="2"/>
        <v>30.4673195104413</v>
      </c>
      <c r="M12" s="54">
        <v>49.9</v>
      </c>
      <c r="N12" s="10">
        <f t="shared" si="0"/>
        <v>-19.4326804895587</v>
      </c>
      <c r="O12" s="10" t="s">
        <v>14</v>
      </c>
    </row>
    <row r="13" spans="1:15" ht="15.75">
      <c r="A13" s="1" t="s">
        <v>6</v>
      </c>
      <c r="B13" s="38">
        <v>8913.7</v>
      </c>
      <c r="C13" s="35"/>
      <c r="D13" s="35"/>
      <c r="E13" s="24">
        <v>6279.6</v>
      </c>
      <c r="F13" s="25">
        <v>482.4</v>
      </c>
      <c r="G13" s="25"/>
      <c r="H13" s="25">
        <v>2278.2</v>
      </c>
      <c r="I13" s="25">
        <v>0</v>
      </c>
      <c r="J13" s="26">
        <f t="shared" si="1"/>
        <v>17953.9</v>
      </c>
      <c r="K13" s="27">
        <v>7483.1</v>
      </c>
      <c r="L13" s="21">
        <f t="shared" si="2"/>
        <v>41.67952366895215</v>
      </c>
      <c r="M13" s="54">
        <v>53.19</v>
      </c>
      <c r="N13" s="10">
        <f t="shared" si="0"/>
        <v>-11.510476331047848</v>
      </c>
      <c r="O13" s="10" t="s">
        <v>16</v>
      </c>
    </row>
    <row r="14" spans="1:15" ht="15.75">
      <c r="A14" s="1" t="s">
        <v>7</v>
      </c>
      <c r="B14" s="37">
        <v>5419.3</v>
      </c>
      <c r="C14" s="36"/>
      <c r="D14" s="36"/>
      <c r="E14" s="24">
        <v>6611.6</v>
      </c>
      <c r="F14" s="25">
        <v>472.7</v>
      </c>
      <c r="G14" s="25"/>
      <c r="H14" s="25">
        <v>2077.6</v>
      </c>
      <c r="I14" s="25">
        <v>0</v>
      </c>
      <c r="J14" s="26">
        <f t="shared" si="1"/>
        <v>14581.200000000003</v>
      </c>
      <c r="K14" s="28">
        <v>6460.7</v>
      </c>
      <c r="L14" s="21">
        <f t="shared" si="2"/>
        <v>44.308424546676534</v>
      </c>
      <c r="M14" s="54">
        <v>48.44</v>
      </c>
      <c r="N14" s="10">
        <f t="shared" si="0"/>
        <v>-4.131575453323464</v>
      </c>
      <c r="O14" s="10" t="s">
        <v>14</v>
      </c>
    </row>
    <row r="15" spans="1:15" ht="15.75">
      <c r="A15" s="1"/>
      <c r="B15" s="3"/>
      <c r="C15" s="33"/>
      <c r="D15" s="33"/>
      <c r="E15" s="16"/>
      <c r="F15" s="16"/>
      <c r="G15" s="16"/>
      <c r="H15" s="16"/>
      <c r="I15" s="16"/>
      <c r="J15" s="3"/>
      <c r="K15" s="11"/>
      <c r="L15" s="10"/>
      <c r="M15" s="3"/>
      <c r="N15" s="10"/>
      <c r="O15" s="10"/>
    </row>
    <row r="16" spans="1:15" ht="15.75">
      <c r="A16" s="39" t="s">
        <v>8</v>
      </c>
      <c r="B16" s="6">
        <f aca="true" t="shared" si="3" ref="B16:K16">SUM(B8:B15)</f>
        <v>137439.1</v>
      </c>
      <c r="C16" s="34">
        <f t="shared" si="3"/>
        <v>18234.1</v>
      </c>
      <c r="D16" s="34">
        <f t="shared" si="3"/>
        <v>87.5</v>
      </c>
      <c r="E16" s="6">
        <f t="shared" si="3"/>
        <v>30038.899999999994</v>
      </c>
      <c r="F16" s="6">
        <f t="shared" si="3"/>
        <v>2943.2</v>
      </c>
      <c r="G16" s="6">
        <f t="shared" si="3"/>
        <v>0</v>
      </c>
      <c r="H16" s="6">
        <f t="shared" si="3"/>
        <v>30188.600000000002</v>
      </c>
      <c r="I16" s="6">
        <f t="shared" si="3"/>
        <v>2919.1</v>
      </c>
      <c r="J16" s="13">
        <f t="shared" si="3"/>
        <v>179369.1</v>
      </c>
      <c r="K16" s="6">
        <f t="shared" si="3"/>
        <v>59331.2</v>
      </c>
      <c r="L16" s="10"/>
      <c r="M16" s="3"/>
      <c r="N16" s="10"/>
      <c r="O16" s="10"/>
    </row>
    <row r="17" spans="1:15" ht="15.75">
      <c r="A17" s="1" t="s">
        <v>9</v>
      </c>
      <c r="B17" s="27">
        <v>217202</v>
      </c>
      <c r="C17" s="28">
        <v>20493.1</v>
      </c>
      <c r="D17" s="28">
        <v>254.2</v>
      </c>
      <c r="E17" s="3">
        <v>133985.5</v>
      </c>
      <c r="F17" s="3">
        <v>8344.3</v>
      </c>
      <c r="G17" s="3"/>
      <c r="H17" s="3">
        <v>79425.8</v>
      </c>
      <c r="I17" s="31">
        <v>7277.4</v>
      </c>
      <c r="J17" s="32">
        <f>B17-C17-D17+E17+H17-I17+F17+G17</f>
        <v>410932.8999999999</v>
      </c>
      <c r="K17" s="3">
        <v>82121.7</v>
      </c>
      <c r="L17" s="10">
        <f>K17/J17*100</f>
        <v>19.984211534291855</v>
      </c>
      <c r="M17" s="3">
        <v>22.7</v>
      </c>
      <c r="N17" s="10">
        <f>L17-M17</f>
        <v>-2.715788465708144</v>
      </c>
      <c r="O17" s="10" t="s">
        <v>14</v>
      </c>
    </row>
    <row r="18" spans="1:15" ht="15.75">
      <c r="A18" s="39" t="s">
        <v>10</v>
      </c>
      <c r="B18" s="5">
        <f aca="true" t="shared" si="4" ref="B18:K18">SUM(B16:B17)</f>
        <v>354641.1</v>
      </c>
      <c r="C18" s="5">
        <f t="shared" si="4"/>
        <v>38727.2</v>
      </c>
      <c r="D18" s="5">
        <f t="shared" si="4"/>
        <v>341.7</v>
      </c>
      <c r="E18" s="5">
        <f t="shared" si="4"/>
        <v>164024.4</v>
      </c>
      <c r="F18" s="5">
        <f t="shared" si="4"/>
        <v>11287.5</v>
      </c>
      <c r="G18" s="5">
        <f t="shared" si="4"/>
        <v>0</v>
      </c>
      <c r="H18" s="5">
        <f t="shared" si="4"/>
        <v>109614.40000000001</v>
      </c>
      <c r="I18" s="5">
        <f t="shared" si="4"/>
        <v>10196.5</v>
      </c>
      <c r="J18" s="5">
        <f t="shared" si="4"/>
        <v>590301.9999999999</v>
      </c>
      <c r="K18" s="5">
        <f t="shared" si="4"/>
        <v>141452.9</v>
      </c>
      <c r="L18" s="10"/>
      <c r="M18" s="7"/>
      <c r="N18" s="10"/>
      <c r="O18" s="10"/>
    </row>
    <row r="19" spans="2:4" ht="15.75">
      <c r="B19" s="4"/>
      <c r="C19" s="4"/>
      <c r="D19" s="4"/>
    </row>
    <row r="20" spans="1:12" ht="47.25">
      <c r="A20" s="9" t="s">
        <v>11</v>
      </c>
      <c r="L20" s="12" t="s">
        <v>12</v>
      </c>
    </row>
    <row r="21" spans="1:12" ht="15.75">
      <c r="A21" s="9"/>
      <c r="L21" s="12"/>
    </row>
    <row r="22" spans="1:15" ht="112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2" ht="15.75">
      <c r="A23" s="9"/>
      <c r="L23" s="12"/>
    </row>
    <row r="25" spans="1:12" ht="15.75">
      <c r="A25" s="9"/>
      <c r="L25" s="12"/>
    </row>
    <row r="30" ht="12.75">
      <c r="A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14">
    <mergeCell ref="J5:J6"/>
    <mergeCell ref="L5:L6"/>
    <mergeCell ref="M5:M6"/>
    <mergeCell ref="N5:N6"/>
    <mergeCell ref="B5:D5"/>
    <mergeCell ref="O5:O6"/>
    <mergeCell ref="A22:O22"/>
    <mergeCell ref="A2:O2"/>
    <mergeCell ref="A3:O3"/>
    <mergeCell ref="A5:A6"/>
    <mergeCell ref="E5:E6"/>
    <mergeCell ref="H5:I5"/>
    <mergeCell ref="G5:G6"/>
    <mergeCell ref="F5:F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2020-11-24T05:39:12Z</cp:lastPrinted>
  <dcterms:created xsi:type="dcterms:W3CDTF">1996-10-08T23:32:33Z</dcterms:created>
  <dcterms:modified xsi:type="dcterms:W3CDTF">2023-01-19T07:23:35Z</dcterms:modified>
  <cp:category/>
  <cp:version/>
  <cp:contentType/>
  <cp:contentStatus/>
</cp:coreProperties>
</file>