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8196" tabRatio="338" activeTab="1"/>
  </bookViews>
  <sheets>
    <sheet name="Финансы" sheetId="1" r:id="rId1"/>
    <sheet name="Показатели и мероприят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<sst xmlns="http://schemas.openxmlformats.org/spreadsheetml/2006/main" count="148" uniqueCount="102">
  <si>
    <t>№</t>
  </si>
  <si>
    <t>всего</t>
  </si>
  <si>
    <t>в том числе</t>
  </si>
  <si>
    <t>фед. бюджет</t>
  </si>
  <si>
    <t>обл. бюджет</t>
  </si>
  <si>
    <t>местн. бюджет</t>
  </si>
  <si>
    <t>прочие источн.</t>
  </si>
  <si>
    <t>Всего:</t>
  </si>
  <si>
    <t>тыс.руб.</t>
  </si>
  <si>
    <t>Муниципальная программа "Развитие здравоохранения"</t>
  </si>
  <si>
    <t>Муниципальная программа "Развитие культуры и туризма"</t>
  </si>
  <si>
    <t>Муниципальная программа "Экономическое развитие "</t>
  </si>
  <si>
    <t>Муниципальная программа "Социальная поддержка граждан"</t>
  </si>
  <si>
    <t>Муниципальная программа "Управление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района"</t>
  </si>
  <si>
    <t>Муниципальная программа "Развитие образования"</t>
  </si>
  <si>
    <t>Муниципальная программа "Развитие транспортной системы"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</si>
  <si>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</si>
  <si>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Муниципальная программа "Обеспечение общественного порядка и противодействие преступности"</t>
  </si>
  <si>
    <t xml:space="preserve"> Муниципальная программа "Обеспечение качественными жилищно-коммунальными услугами населения Константиновского района"</t>
  </si>
  <si>
    <t>Муниципальная программа "Информационное общество"</t>
  </si>
  <si>
    <t>Муниципальная программа "Развитие физической культуры и спорта"</t>
  </si>
  <si>
    <t xml:space="preserve"> Муниципальная программа "Молодежь Константиновского района"</t>
  </si>
  <si>
    <t>Муниципальная программа "Энергоэффективность и развитие энергетики"</t>
  </si>
  <si>
    <t>Муниципальная долгосрочная целевая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</si>
  <si>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"Охрана окружающей среды и рациональное природопользование в Константиновском районе"</t>
  </si>
  <si>
    <t>Муниципальная программа "Муниципальная политика"</t>
  </si>
  <si>
    <t>Муниципальная программа "Доступная среда"</t>
  </si>
  <si>
    <t>Муниципальная программа "Поддержка казачьих обществ Константиновского района"</t>
  </si>
  <si>
    <t>Наименование муниципальной программы</t>
  </si>
  <si>
    <t>Реквизиты нормативноправового акта об утверждении муниципальной программы</t>
  </si>
  <si>
    <t xml:space="preserve">Исп. Телегина Е.В. </t>
  </si>
  <si>
    <t>Объём ассигнований</t>
  </si>
  <si>
    <t>Процент исполнения</t>
  </si>
  <si>
    <t>Удельный вес в общем объеме финансирования программ (касса)</t>
  </si>
  <si>
    <t>Таблица 1</t>
  </si>
  <si>
    <t>Таблица 2</t>
  </si>
  <si>
    <t>№ п/п</t>
  </si>
  <si>
    <t>достигнуто плановое значение</t>
  </si>
  <si>
    <t>не достигнуто плановое значение</t>
  </si>
  <si>
    <t>предусмотрено</t>
  </si>
  <si>
    <t>Основные мероприятия муниципальной программы с учётом подпрограмм</t>
  </si>
  <si>
    <t>удельный вес достигнутых показателей</t>
  </si>
  <si>
    <t>удельный вес выполнения основных мероприятий</t>
  </si>
  <si>
    <t>не выполнено</t>
  </si>
  <si>
    <t>выполнено, выполнено не в полном объёме</t>
  </si>
  <si>
    <t>высокий</t>
  </si>
  <si>
    <t>Уровень реализации программы (по методике оценки эффективности программы)</t>
  </si>
  <si>
    <t>Средний уровень выполнения мероприятий/показателей (индикаторов)</t>
  </si>
  <si>
    <t>Муниципальная программа "Молодежь Константиновского района"</t>
  </si>
  <si>
    <t>удовлетворительный</t>
  </si>
  <si>
    <t>Оценка степени достижения целевых показателей муниципальных программ                                                                                                                                                                                                                                                    и степени выполнения основных мероприятий муниципальных программ Константиновского района</t>
  </si>
  <si>
    <t>Целевые показатели муниципальной программы с учётом подпрограмм</t>
  </si>
  <si>
    <t>№ 263 от 18.03.20198</t>
  </si>
  <si>
    <t xml:space="preserve"> Муниципальная программа "Формирование законопослушного поведения участников дорожного движения"</t>
  </si>
  <si>
    <t>Муниципальная программа "Формирование законопослушного поведения участников дорожного движения"</t>
  </si>
  <si>
    <t>тел. 2-15-76</t>
  </si>
  <si>
    <t>Сведения об использовании бюджетных ассигнований и внебюджетных средств на реализацию муниципальных программ Константиновского района за 2019 год</t>
  </si>
  <si>
    <t>Предусмотрено Программой на 2019 год</t>
  </si>
  <si>
    <t>Исполнено (кассовые расходы) на 2019 год</t>
  </si>
  <si>
    <t>Реквизиты нормативного акта об утверждении отчёта о реализации программы                                        за 2019 год</t>
  </si>
  <si>
    <t>№ 78/333-П от 27.03.2020</t>
  </si>
  <si>
    <t>№ 78/309-П от 23.03.2020</t>
  </si>
  <si>
    <t>№ 78/251-П от 17.03.2020</t>
  </si>
  <si>
    <t>№ 78/301-П от 20.03.2020</t>
  </si>
  <si>
    <t>№ 78/303-П от 20.03.2020</t>
  </si>
  <si>
    <t>Муниципальная программа "Территориальное планирование и обеспечение доступным и комфортным жильем населения Константиновского района"</t>
  </si>
  <si>
    <t>№ 78/332-П от 27.03.2020</t>
  </si>
  <si>
    <t>№ 78/315-П от 25.03.2020</t>
  </si>
  <si>
    <t>№ 78/366-П от 07.04.2020</t>
  </si>
  <si>
    <t>№ 78/310-П от 24.03.2020</t>
  </si>
  <si>
    <t>№ 78/344-П от 30.03.2020</t>
  </si>
  <si>
    <t>№ 78/311-П от 24.03.2020</t>
  </si>
  <si>
    <t>№ 78/308-П от 23.03.2020</t>
  </si>
  <si>
    <t>№ 78/391-П от 13.04.2020</t>
  </si>
  <si>
    <t>№ 78/299-П от 20.03.2020</t>
  </si>
  <si>
    <t>№ 78/304-П от 20.03.2020</t>
  </si>
  <si>
    <t>№ 78/234-П от 20.03.2020</t>
  </si>
  <si>
    <t>№ 78/286-П от 19.03.2020</t>
  </si>
  <si>
    <t>Постановление Администрации Константиновского района от 22.10.2018 № 995 (в ред. от 12.12.2019 № 1129)</t>
  </si>
  <si>
    <t>Постановление Администрации Константиновского района от 25.10.2018 № 1010 (в ред. от 27.12.2019 № 1242)</t>
  </si>
  <si>
    <t>Постановление Администрации Константиновского района от 12.11.2018 № 1096 (в ред. от 20.10.2019 № 949)</t>
  </si>
  <si>
    <t>Постановление Администрации Константиновского района от 22.10.2018 № 990 (в ред. от 27.12.2019 № 1240)</t>
  </si>
  <si>
    <t>Постановление Администрации Константиновского района от 06.11.2018 № 874 (в ред. от 29.03.2019 № 311)</t>
  </si>
  <si>
    <t>Постановление Администрации Константиновского района от 20.11.2018 № 1119  (в ред. от 17.06.2019 № 548)</t>
  </si>
  <si>
    <t>Постановление Администрации Константиновского района от 30.10.2018 № 1026  (в ред. от 10.12.2019 № 1126)</t>
  </si>
  <si>
    <t>Постановление Администрации Константиновского района от 29.10.2018 № 1019 (в ред. от 29.10.2019 № 972)</t>
  </si>
  <si>
    <t>Постановление Администрации Константиновского района от 31.10.2018 № 1049 (в ред. от 20.12.2019 № 1186)</t>
  </si>
  <si>
    <t>Постановление Администрации Константиновского района от 02.11.2018 № 1054  (в ред. от 16.08.2019 № 773)</t>
  </si>
  <si>
    <t>Постановление Администрации Константиновского района от 02.11.2018 № 1057 (в ред. от 23.12.2019 № 1197)</t>
  </si>
  <si>
    <t>Постановление Администрации Константиновского района от25.10.2018 № 1013 (в ред. от 23.12.2019 № 1196)</t>
  </si>
  <si>
    <t>Постановление Администрации Константиновского района от 28.11.2018 № 1139 (в ред. от 16.12.2019 № 1152)</t>
  </si>
  <si>
    <t>Постановление Администрации Константиновского района от 05.12.2018  № 1172 (в ред. от 16.12.2019 № 1151)</t>
  </si>
  <si>
    <t>Постановление Администрации Константиновского района от 11.11.2019 № 1025 (в ред. от 20.12.2019 № 1189)</t>
  </si>
  <si>
    <t>Постановление Администрации Константиновского района от 05.12.2018 № 1170</t>
  </si>
  <si>
    <t>Постановление Администрации Константиновского района от 02.11.2018 № 1055 (в ред. от 27.12.2019 № 1247)</t>
  </si>
  <si>
    <t>Постановление Администрации Константиновского района от 15.10.2018 № 973 (в ред. от 17.12.2019 № 1162)</t>
  </si>
  <si>
    <t>Постановление  Администрации Константиновского района от 23.10.2018 № 996 (в ред. от 30.12.2019 № 1266)</t>
  </si>
  <si>
    <t>Постановление  Администрации Константиновского района от 05.12.2018 № 1169</t>
  </si>
  <si>
    <t>№ 78/611-П от 09.07.2020</t>
  </si>
  <si>
    <t xml:space="preserve"> </t>
  </si>
  <si>
    <t>№ 78/672-П от 23.07.2020</t>
  </si>
  <si>
    <t>№ 78/671-П от 23.07.2020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</si>
</sst>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</numFmts>
  <fonts count="53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179" fontId="18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179" fontId="1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179" fontId="10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="70" zoomScaleNormal="70" zoomScaleSheetLayoutView="78" zoomScalePageLayoutView="0" workbookViewId="0" topLeftCell="A33">
      <selection activeCell="C19" sqref="C19"/>
    </sheetView>
  </sheetViews>
  <sheetFormatPr defaultColWidth="11.7109375" defaultRowHeight="12.75"/>
  <cols>
    <col min="1" max="1" width="4.7109375" style="1" customWidth="1"/>
    <col min="2" max="2" width="39.421875" style="2" customWidth="1"/>
    <col min="3" max="3" width="45.421875" style="2" customWidth="1"/>
    <col min="4" max="4" width="14.57421875" style="1" customWidth="1"/>
    <col min="5" max="5" width="12.8515625" style="1" customWidth="1"/>
    <col min="6" max="6" width="13.00390625" style="1" customWidth="1"/>
    <col min="7" max="7" width="12.7109375" style="1" customWidth="1"/>
    <col min="8" max="8" width="13.28125" style="1" customWidth="1"/>
    <col min="9" max="9" width="14.00390625" style="1" customWidth="1"/>
    <col min="10" max="10" width="13.57421875" style="1" customWidth="1"/>
    <col min="11" max="11" width="12.8515625" style="1" customWidth="1"/>
    <col min="12" max="12" width="13.57421875" style="1" customWidth="1"/>
    <col min="13" max="13" width="13.140625" style="1" customWidth="1"/>
    <col min="14" max="14" width="16.8515625" style="1" customWidth="1"/>
    <col min="15" max="15" width="17.421875" style="1" customWidth="1"/>
    <col min="16" max="16384" width="11.7109375" style="1" customWidth="1"/>
  </cols>
  <sheetData>
    <row r="1" spans="14:15" ht="21">
      <c r="N1" s="51" t="s">
        <v>34</v>
      </c>
      <c r="O1" s="51"/>
    </row>
    <row r="3" spans="1:15" ht="17.25">
      <c r="A3" s="6"/>
      <c r="B3" s="66" t="s">
        <v>56</v>
      </c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</row>
    <row r="4" spans="1:15" ht="15" customHeight="1">
      <c r="A4" s="6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7"/>
      <c r="N4" s="67"/>
      <c r="O4" s="67"/>
    </row>
    <row r="5" spans="1:15" ht="22.5" customHeight="1">
      <c r="A5" s="6"/>
      <c r="B5" s="52"/>
      <c r="C5" s="53"/>
      <c r="D5" s="53"/>
      <c r="E5" s="53"/>
      <c r="F5" s="53"/>
      <c r="G5" s="53"/>
      <c r="H5" s="53"/>
      <c r="I5" s="53"/>
      <c r="J5" s="53"/>
      <c r="K5" s="53"/>
      <c r="L5" s="6"/>
      <c r="M5" s="6"/>
      <c r="N5" s="6"/>
      <c r="O5" s="6"/>
    </row>
    <row r="6" spans="1:15" s="4" customFormat="1" ht="16.5">
      <c r="A6" s="7"/>
      <c r="B6" s="7"/>
      <c r="C6" s="7"/>
      <c r="D6" s="23"/>
      <c r="E6" s="7"/>
      <c r="F6" s="8"/>
      <c r="G6" s="8"/>
      <c r="H6" s="7"/>
      <c r="I6" s="8"/>
      <c r="J6" s="7"/>
      <c r="K6" s="7"/>
      <c r="L6" s="7"/>
      <c r="M6" s="7"/>
      <c r="N6" s="7"/>
      <c r="O6" s="7" t="s">
        <v>8</v>
      </c>
    </row>
    <row r="7" spans="1:15" s="5" customFormat="1" ht="16.5">
      <c r="A7" s="54" t="s">
        <v>0</v>
      </c>
      <c r="B7" s="55" t="s">
        <v>28</v>
      </c>
      <c r="C7" s="54" t="s">
        <v>29</v>
      </c>
      <c r="D7" s="56" t="s">
        <v>31</v>
      </c>
      <c r="E7" s="57"/>
      <c r="F7" s="57"/>
      <c r="G7" s="57"/>
      <c r="H7" s="57"/>
      <c r="I7" s="57"/>
      <c r="J7" s="57"/>
      <c r="K7" s="57"/>
      <c r="L7" s="57"/>
      <c r="M7" s="57"/>
      <c r="N7" s="58"/>
      <c r="O7" s="59"/>
    </row>
    <row r="8" spans="1:15" s="5" customFormat="1" ht="23.25" customHeight="1">
      <c r="A8" s="54"/>
      <c r="B8" s="55"/>
      <c r="C8" s="54"/>
      <c r="D8" s="54" t="s">
        <v>57</v>
      </c>
      <c r="E8" s="54"/>
      <c r="F8" s="54"/>
      <c r="G8" s="54"/>
      <c r="H8" s="54"/>
      <c r="I8" s="54" t="s">
        <v>58</v>
      </c>
      <c r="J8" s="54"/>
      <c r="K8" s="54"/>
      <c r="L8" s="54"/>
      <c r="M8" s="54"/>
      <c r="N8" s="60" t="s">
        <v>32</v>
      </c>
      <c r="O8" s="63" t="s">
        <v>33</v>
      </c>
    </row>
    <row r="9" spans="1:15" s="5" customFormat="1" ht="16.5">
      <c r="A9" s="54"/>
      <c r="B9" s="55"/>
      <c r="C9" s="54"/>
      <c r="D9" s="54" t="s">
        <v>1</v>
      </c>
      <c r="E9" s="54" t="s">
        <v>2</v>
      </c>
      <c r="F9" s="54"/>
      <c r="G9" s="54"/>
      <c r="H9" s="54"/>
      <c r="I9" s="54" t="s">
        <v>1</v>
      </c>
      <c r="J9" s="54" t="s">
        <v>2</v>
      </c>
      <c r="K9" s="54"/>
      <c r="L9" s="54"/>
      <c r="M9" s="54"/>
      <c r="N9" s="61"/>
      <c r="O9" s="64"/>
    </row>
    <row r="10" spans="1:15" s="5" customFormat="1" ht="72.75" customHeight="1">
      <c r="A10" s="54"/>
      <c r="B10" s="55"/>
      <c r="C10" s="54"/>
      <c r="D10" s="54"/>
      <c r="E10" s="16" t="s">
        <v>3</v>
      </c>
      <c r="F10" s="16" t="s">
        <v>4</v>
      </c>
      <c r="G10" s="16" t="s">
        <v>5</v>
      </c>
      <c r="H10" s="16" t="s">
        <v>6</v>
      </c>
      <c r="I10" s="54"/>
      <c r="J10" s="16" t="s">
        <v>3</v>
      </c>
      <c r="K10" s="16" t="s">
        <v>4</v>
      </c>
      <c r="L10" s="16" t="s">
        <v>5</v>
      </c>
      <c r="M10" s="16" t="s">
        <v>6</v>
      </c>
      <c r="N10" s="62"/>
      <c r="O10" s="65"/>
    </row>
    <row r="11" spans="1:15" s="5" customFormat="1" ht="16.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7">
        <v>14</v>
      </c>
      <c r="O11" s="17">
        <v>15</v>
      </c>
    </row>
    <row r="12" spans="1:15" s="5" customFormat="1" ht="19.5" customHeight="1">
      <c r="A12" s="18"/>
      <c r="B12" s="19" t="s">
        <v>7</v>
      </c>
      <c r="C12" s="18"/>
      <c r="D12" s="20">
        <f aca="true" t="shared" si="0" ref="D12:M12">SUM(D13:D32)</f>
        <v>2137308.4000000004</v>
      </c>
      <c r="E12" s="20">
        <f t="shared" si="0"/>
        <v>165669.5</v>
      </c>
      <c r="F12" s="20">
        <f t="shared" si="0"/>
        <v>903676.2999999999</v>
      </c>
      <c r="G12" s="20">
        <f t="shared" si="0"/>
        <v>353546.79999999993</v>
      </c>
      <c r="H12" s="20">
        <f t="shared" si="0"/>
        <v>714415.8</v>
      </c>
      <c r="I12" s="20">
        <f t="shared" si="0"/>
        <v>1561683.2999999998</v>
      </c>
      <c r="J12" s="20">
        <f t="shared" si="0"/>
        <v>136084.9</v>
      </c>
      <c r="K12" s="20">
        <f t="shared" si="0"/>
        <v>803647.1000000001</v>
      </c>
      <c r="L12" s="20">
        <f t="shared" si="0"/>
        <v>295681.5</v>
      </c>
      <c r="M12" s="20">
        <f t="shared" si="0"/>
        <v>326269.79999999993</v>
      </c>
      <c r="N12" s="21">
        <f aca="true" t="shared" si="1" ref="N12:N32">I12/D12*100</f>
        <v>73.06775662323695</v>
      </c>
      <c r="O12" s="22">
        <f>SUM(O13:O32)</f>
        <v>100</v>
      </c>
    </row>
    <row r="13" spans="1:15" s="38" customFormat="1" ht="68.25" customHeight="1">
      <c r="A13" s="35">
        <v>1</v>
      </c>
      <c r="B13" s="36" t="s">
        <v>9</v>
      </c>
      <c r="C13" s="50" t="s">
        <v>78</v>
      </c>
      <c r="D13" s="42">
        <f aca="true" t="shared" si="2" ref="D13:D32">SUM(E13:H13)</f>
        <v>180813</v>
      </c>
      <c r="E13" s="42">
        <v>0</v>
      </c>
      <c r="F13" s="42">
        <v>6502.3</v>
      </c>
      <c r="G13" s="42">
        <v>13714.6</v>
      </c>
      <c r="H13" s="43">
        <v>160596.1</v>
      </c>
      <c r="I13" s="42">
        <f aca="true" t="shared" si="3" ref="I13:I32">SUM(J13:M13)</f>
        <v>161398</v>
      </c>
      <c r="J13" s="42">
        <v>0</v>
      </c>
      <c r="K13" s="42">
        <v>6502.3</v>
      </c>
      <c r="L13" s="42">
        <v>5449.7</v>
      </c>
      <c r="M13" s="42">
        <v>149446</v>
      </c>
      <c r="N13" s="37">
        <f t="shared" si="1"/>
        <v>89.26238710712173</v>
      </c>
      <c r="O13" s="37">
        <f>I13/I12*100</f>
        <v>10.334873914576663</v>
      </c>
    </row>
    <row r="14" spans="1:15" s="38" customFormat="1" ht="57" customHeight="1">
      <c r="A14" s="35">
        <v>2</v>
      </c>
      <c r="B14" s="36" t="s">
        <v>14</v>
      </c>
      <c r="C14" s="50" t="s">
        <v>79</v>
      </c>
      <c r="D14" s="42">
        <f t="shared" si="2"/>
        <v>479485.7</v>
      </c>
      <c r="E14" s="42">
        <v>0</v>
      </c>
      <c r="F14" s="42">
        <v>293331.1</v>
      </c>
      <c r="G14" s="42">
        <v>170399.7</v>
      </c>
      <c r="H14" s="42">
        <v>15754.9</v>
      </c>
      <c r="I14" s="42">
        <f t="shared" si="3"/>
        <v>477101.1</v>
      </c>
      <c r="J14" s="42">
        <v>0</v>
      </c>
      <c r="K14" s="42">
        <v>291400.8</v>
      </c>
      <c r="L14" s="42">
        <v>169945.4</v>
      </c>
      <c r="M14" s="42">
        <v>15754.9</v>
      </c>
      <c r="N14" s="37">
        <f t="shared" si="1"/>
        <v>99.50267547082217</v>
      </c>
      <c r="O14" s="37">
        <f>I14/I12*100</f>
        <v>30.550438747728176</v>
      </c>
    </row>
    <row r="15" spans="1:15" s="38" customFormat="1" ht="66" customHeight="1">
      <c r="A15" s="35">
        <v>3</v>
      </c>
      <c r="B15" s="36" t="s">
        <v>21</v>
      </c>
      <c r="C15" s="50" t="s">
        <v>99</v>
      </c>
      <c r="D15" s="42">
        <f t="shared" si="2"/>
        <v>390.4</v>
      </c>
      <c r="E15" s="42">
        <v>0</v>
      </c>
      <c r="F15" s="42">
        <v>103.4</v>
      </c>
      <c r="G15" s="42">
        <v>287</v>
      </c>
      <c r="H15" s="42">
        <v>0</v>
      </c>
      <c r="I15" s="42">
        <f t="shared" si="3"/>
        <v>390.4</v>
      </c>
      <c r="J15" s="42">
        <v>0</v>
      </c>
      <c r="K15" s="42">
        <v>103.4</v>
      </c>
      <c r="L15" s="42">
        <v>287</v>
      </c>
      <c r="M15" s="42">
        <v>0</v>
      </c>
      <c r="N15" s="37">
        <f t="shared" si="1"/>
        <v>100</v>
      </c>
      <c r="O15" s="37">
        <f>I15/I12*100</f>
        <v>0.02499866650299712</v>
      </c>
    </row>
    <row r="16" spans="1:15" s="38" customFormat="1" ht="68.25" customHeight="1">
      <c r="A16" s="35">
        <v>4</v>
      </c>
      <c r="B16" s="36" t="s">
        <v>12</v>
      </c>
      <c r="C16" s="50" t="s">
        <v>80</v>
      </c>
      <c r="D16" s="42">
        <f t="shared" si="2"/>
        <v>339549.2</v>
      </c>
      <c r="E16" s="42">
        <v>71820.8</v>
      </c>
      <c r="F16" s="42">
        <v>247956.7</v>
      </c>
      <c r="G16" s="42">
        <v>7735.2</v>
      </c>
      <c r="H16" s="42">
        <v>12036.5</v>
      </c>
      <c r="I16" s="42">
        <f t="shared" si="3"/>
        <v>335416.89999999997</v>
      </c>
      <c r="J16" s="42">
        <v>71121.5</v>
      </c>
      <c r="K16" s="42">
        <v>244768.8</v>
      </c>
      <c r="L16" s="42">
        <v>7490.3</v>
      </c>
      <c r="M16" s="42">
        <v>12036.3</v>
      </c>
      <c r="N16" s="37">
        <f t="shared" si="1"/>
        <v>98.78300405360989</v>
      </c>
      <c r="O16" s="37">
        <f>I16/I12*100</f>
        <v>21.47790784469553</v>
      </c>
    </row>
    <row r="17" spans="1:15" s="38" customFormat="1" ht="67.5" customHeight="1">
      <c r="A17" s="35">
        <v>5</v>
      </c>
      <c r="B17" s="36" t="s">
        <v>26</v>
      </c>
      <c r="C17" s="50" t="s">
        <v>81</v>
      </c>
      <c r="D17" s="42">
        <f t="shared" si="2"/>
        <v>267.59999999999997</v>
      </c>
      <c r="E17" s="42">
        <v>1.7</v>
      </c>
      <c r="F17" s="42">
        <v>0</v>
      </c>
      <c r="G17" s="42">
        <v>265.9</v>
      </c>
      <c r="H17" s="42">
        <v>0</v>
      </c>
      <c r="I17" s="42">
        <f t="shared" si="3"/>
        <v>267.59999999999997</v>
      </c>
      <c r="J17" s="42">
        <v>1.7</v>
      </c>
      <c r="K17" s="42">
        <v>0</v>
      </c>
      <c r="L17" s="42">
        <v>265.9</v>
      </c>
      <c r="M17" s="42">
        <v>0</v>
      </c>
      <c r="N17" s="37">
        <f t="shared" si="1"/>
        <v>100</v>
      </c>
      <c r="O17" s="37">
        <f>I17/I12*100</f>
        <v>0.017135356445189622</v>
      </c>
    </row>
    <row r="18" spans="1:15" s="38" customFormat="1" ht="85.5" customHeight="1">
      <c r="A18" s="35">
        <v>6</v>
      </c>
      <c r="B18" s="36" t="s">
        <v>65</v>
      </c>
      <c r="C18" s="50" t="s">
        <v>82</v>
      </c>
      <c r="D18" s="42">
        <f t="shared" si="2"/>
        <v>35526.3</v>
      </c>
      <c r="E18" s="42">
        <v>6254.4</v>
      </c>
      <c r="F18" s="42">
        <v>28298</v>
      </c>
      <c r="G18" s="42">
        <v>973.9</v>
      </c>
      <c r="H18" s="42">
        <v>0</v>
      </c>
      <c r="I18" s="42">
        <f t="shared" si="3"/>
        <v>35015.8</v>
      </c>
      <c r="J18" s="42">
        <v>6254.2</v>
      </c>
      <c r="K18" s="42">
        <v>27810.7</v>
      </c>
      <c r="L18" s="42">
        <v>950.9</v>
      </c>
      <c r="M18" s="42">
        <v>0</v>
      </c>
      <c r="N18" s="37">
        <f t="shared" si="1"/>
        <v>98.56303639838654</v>
      </c>
      <c r="O18" s="37">
        <f>I18/I12*100</f>
        <v>2.2421831622327018</v>
      </c>
    </row>
    <row r="19" spans="1:15" s="38" customFormat="1" ht="104.25" customHeight="1">
      <c r="A19" s="35">
        <v>7</v>
      </c>
      <c r="B19" s="36" t="s">
        <v>18</v>
      </c>
      <c r="C19" s="50" t="s">
        <v>83</v>
      </c>
      <c r="D19" s="42">
        <f t="shared" si="2"/>
        <v>127184.7</v>
      </c>
      <c r="E19" s="42">
        <v>65844.4</v>
      </c>
      <c r="F19" s="42">
        <v>6605</v>
      </c>
      <c r="G19" s="42">
        <v>54735.3</v>
      </c>
      <c r="H19" s="42">
        <v>0</v>
      </c>
      <c r="I19" s="42">
        <f t="shared" si="3"/>
        <v>72526.1</v>
      </c>
      <c r="J19" s="44">
        <v>52373.8</v>
      </c>
      <c r="K19" s="42">
        <v>5894.7</v>
      </c>
      <c r="L19" s="42">
        <v>14257.6</v>
      </c>
      <c r="M19" s="42">
        <v>0</v>
      </c>
      <c r="N19" s="37">
        <f t="shared" si="1"/>
        <v>57.02423326076171</v>
      </c>
      <c r="O19" s="37">
        <f>I19/I12*100</f>
        <v>4.644097814198308</v>
      </c>
    </row>
    <row r="20" spans="1:15" s="38" customFormat="1" ht="81.75" customHeight="1">
      <c r="A20" s="35">
        <v>8</v>
      </c>
      <c r="B20" s="36" t="s">
        <v>17</v>
      </c>
      <c r="C20" s="50" t="s">
        <v>84</v>
      </c>
      <c r="D20" s="42">
        <f t="shared" si="2"/>
        <v>73.3</v>
      </c>
      <c r="E20" s="42">
        <v>0</v>
      </c>
      <c r="F20" s="42">
        <v>0</v>
      </c>
      <c r="G20" s="42">
        <v>73.3</v>
      </c>
      <c r="H20" s="42">
        <v>0</v>
      </c>
      <c r="I20" s="42">
        <f t="shared" si="3"/>
        <v>73.3</v>
      </c>
      <c r="J20" s="42">
        <v>0</v>
      </c>
      <c r="K20" s="42">
        <v>0</v>
      </c>
      <c r="L20" s="42">
        <v>73.3</v>
      </c>
      <c r="M20" s="42">
        <v>0</v>
      </c>
      <c r="N20" s="37">
        <f t="shared" si="1"/>
        <v>100</v>
      </c>
      <c r="O20" s="37">
        <f>I20/I12*100</f>
        <v>0.004693653316264572</v>
      </c>
    </row>
    <row r="21" spans="1:15" s="38" customFormat="1" ht="135.75" customHeight="1">
      <c r="A21" s="35">
        <v>9</v>
      </c>
      <c r="B21" s="36" t="s">
        <v>23</v>
      </c>
      <c r="C21" s="50" t="s">
        <v>85</v>
      </c>
      <c r="D21" s="42">
        <f t="shared" si="2"/>
        <v>4497.4</v>
      </c>
      <c r="E21" s="42">
        <v>0</v>
      </c>
      <c r="F21" s="42">
        <v>0</v>
      </c>
      <c r="G21" s="42">
        <v>4497.4</v>
      </c>
      <c r="H21" s="42">
        <v>0</v>
      </c>
      <c r="I21" s="42">
        <f t="shared" si="3"/>
        <v>4490.9</v>
      </c>
      <c r="J21" s="42">
        <v>0</v>
      </c>
      <c r="K21" s="42">
        <v>0</v>
      </c>
      <c r="L21" s="42">
        <v>4490.9</v>
      </c>
      <c r="M21" s="42">
        <v>0</v>
      </c>
      <c r="N21" s="37">
        <f t="shared" si="1"/>
        <v>99.85547205051807</v>
      </c>
      <c r="O21" s="37">
        <f>I21/I12*100</f>
        <v>0.2875679082948508</v>
      </c>
    </row>
    <row r="22" spans="1:15" s="38" customFormat="1" ht="66.75" customHeight="1">
      <c r="A22" s="35">
        <v>10</v>
      </c>
      <c r="B22" s="36" t="s">
        <v>10</v>
      </c>
      <c r="C22" s="50" t="s">
        <v>86</v>
      </c>
      <c r="D22" s="42">
        <f t="shared" si="2"/>
        <v>75669.5</v>
      </c>
      <c r="E22" s="42">
        <v>795</v>
      </c>
      <c r="F22" s="42">
        <v>16046.6</v>
      </c>
      <c r="G22" s="42">
        <v>57999.6</v>
      </c>
      <c r="H22" s="42">
        <v>828.3</v>
      </c>
      <c r="I22" s="42">
        <f t="shared" si="3"/>
        <v>75510.1</v>
      </c>
      <c r="J22" s="42">
        <v>794.9</v>
      </c>
      <c r="K22" s="42">
        <v>16042.5</v>
      </c>
      <c r="L22" s="42">
        <v>57844.4</v>
      </c>
      <c r="M22" s="42">
        <v>828.3</v>
      </c>
      <c r="N22" s="37">
        <f t="shared" si="1"/>
        <v>99.78934709493258</v>
      </c>
      <c r="O22" s="37">
        <f>I22/I12*100</f>
        <v>4.83517368726425</v>
      </c>
    </row>
    <row r="23" spans="1:15" s="38" customFormat="1" ht="85.5" customHeight="1">
      <c r="A23" s="35">
        <v>11</v>
      </c>
      <c r="B23" s="36" t="s">
        <v>24</v>
      </c>
      <c r="C23" s="50" t="s">
        <v>87</v>
      </c>
      <c r="D23" s="42">
        <f t="shared" si="2"/>
        <v>1270.5</v>
      </c>
      <c r="E23" s="42">
        <v>0</v>
      </c>
      <c r="F23" s="42">
        <v>0</v>
      </c>
      <c r="G23" s="42">
        <v>1270.5</v>
      </c>
      <c r="H23" s="42">
        <v>0</v>
      </c>
      <c r="I23" s="42">
        <f t="shared" si="3"/>
        <v>1265</v>
      </c>
      <c r="J23" s="42">
        <v>0</v>
      </c>
      <c r="K23" s="42">
        <v>0</v>
      </c>
      <c r="L23" s="42">
        <v>1265</v>
      </c>
      <c r="M23" s="42">
        <v>0</v>
      </c>
      <c r="N23" s="37">
        <f t="shared" si="1"/>
        <v>99.56709956709958</v>
      </c>
      <c r="O23" s="37">
        <f>I23/I12*100</f>
        <v>0.08100233895054139</v>
      </c>
    </row>
    <row r="24" spans="1:15" s="38" customFormat="1" ht="66.75" customHeight="1">
      <c r="A24" s="35">
        <v>12</v>
      </c>
      <c r="B24" s="36" t="s">
        <v>20</v>
      </c>
      <c r="C24" s="50" t="s">
        <v>88</v>
      </c>
      <c r="D24" s="42">
        <f t="shared" si="2"/>
        <v>105521.90000000001</v>
      </c>
      <c r="E24" s="42">
        <v>20953.2</v>
      </c>
      <c r="F24" s="42">
        <v>75723.1</v>
      </c>
      <c r="G24" s="42">
        <v>8845.6</v>
      </c>
      <c r="H24" s="42">
        <v>0</v>
      </c>
      <c r="I24" s="42">
        <f t="shared" si="3"/>
        <v>28483.9</v>
      </c>
      <c r="J24" s="42">
        <v>5538.8</v>
      </c>
      <c r="K24" s="42">
        <v>20016.9</v>
      </c>
      <c r="L24" s="42">
        <v>2928.2</v>
      </c>
      <c r="M24" s="42">
        <v>0</v>
      </c>
      <c r="N24" s="37">
        <f t="shared" si="1"/>
        <v>26.993353986234137</v>
      </c>
      <c r="O24" s="37">
        <f>I24/I12*100</f>
        <v>1.8239229426350403</v>
      </c>
    </row>
    <row r="25" spans="1:15" s="38" customFormat="1" ht="79.5" customHeight="1">
      <c r="A25" s="35">
        <v>13</v>
      </c>
      <c r="B25" s="36" t="s">
        <v>11</v>
      </c>
      <c r="C25" s="50" t="s">
        <v>89</v>
      </c>
      <c r="D25" s="42">
        <f t="shared" si="2"/>
        <v>80.3</v>
      </c>
      <c r="E25" s="42">
        <v>0</v>
      </c>
      <c r="F25" s="42">
        <v>0</v>
      </c>
      <c r="G25" s="42">
        <v>80.3</v>
      </c>
      <c r="H25" s="42">
        <v>0</v>
      </c>
      <c r="I25" s="42">
        <f t="shared" si="3"/>
        <v>79.9</v>
      </c>
      <c r="J25" s="42">
        <v>0</v>
      </c>
      <c r="K25" s="42">
        <v>0</v>
      </c>
      <c r="L25" s="42">
        <v>79.9</v>
      </c>
      <c r="M25" s="42">
        <v>0</v>
      </c>
      <c r="N25" s="37">
        <f t="shared" si="1"/>
        <v>99.50186799501869</v>
      </c>
      <c r="O25" s="37">
        <f>I25/I12*100</f>
        <v>0.005116274215136963</v>
      </c>
    </row>
    <row r="26" spans="1:15" s="38" customFormat="1" ht="80.25" customHeight="1">
      <c r="A26" s="35">
        <v>14</v>
      </c>
      <c r="B26" s="36" t="s">
        <v>19</v>
      </c>
      <c r="C26" s="50" t="s">
        <v>90</v>
      </c>
      <c r="D26" s="42">
        <f t="shared" si="2"/>
        <v>8036.2</v>
      </c>
      <c r="E26" s="42">
        <v>0</v>
      </c>
      <c r="F26" s="42">
        <v>202.9</v>
      </c>
      <c r="G26" s="42">
        <v>7833.3</v>
      </c>
      <c r="H26" s="42">
        <v>0</v>
      </c>
      <c r="I26" s="42">
        <f t="shared" si="3"/>
        <v>8014.700000000001</v>
      </c>
      <c r="J26" s="42">
        <v>0</v>
      </c>
      <c r="K26" s="42">
        <v>183.1</v>
      </c>
      <c r="L26" s="42">
        <v>7831.6</v>
      </c>
      <c r="M26" s="42">
        <v>0</v>
      </c>
      <c r="N26" s="37">
        <f t="shared" si="1"/>
        <v>99.7324606157139</v>
      </c>
      <c r="O26" s="37">
        <f>I26/I12*100</f>
        <v>0.5132090482109914</v>
      </c>
    </row>
    <row r="27" spans="1:15" s="38" customFormat="1" ht="69.75" customHeight="1">
      <c r="A27" s="35">
        <v>15</v>
      </c>
      <c r="B27" s="36" t="s">
        <v>15</v>
      </c>
      <c r="C27" s="50" t="s">
        <v>91</v>
      </c>
      <c r="D27" s="42">
        <f t="shared" si="2"/>
        <v>230691.59999999998</v>
      </c>
      <c r="E27" s="42">
        <v>0</v>
      </c>
      <c r="F27" s="42">
        <v>214282.3</v>
      </c>
      <c r="G27" s="42">
        <v>16409.3</v>
      </c>
      <c r="H27" s="42">
        <v>0</v>
      </c>
      <c r="I27" s="42">
        <f t="shared" si="3"/>
        <v>191370.19999999998</v>
      </c>
      <c r="J27" s="42">
        <v>0</v>
      </c>
      <c r="K27" s="42">
        <v>177109.3</v>
      </c>
      <c r="L27" s="42">
        <v>14260.9</v>
      </c>
      <c r="M27" s="42">
        <v>0</v>
      </c>
      <c r="N27" s="37">
        <f t="shared" si="1"/>
        <v>82.95499272621977</v>
      </c>
      <c r="O27" s="37">
        <f>I27/I12*100</f>
        <v>12.254097869907426</v>
      </c>
    </row>
    <row r="28" spans="1:15" s="38" customFormat="1" ht="95.25" customHeight="1">
      <c r="A28" s="35">
        <v>16</v>
      </c>
      <c r="B28" s="36" t="s">
        <v>16</v>
      </c>
      <c r="C28" s="50" t="s">
        <v>92</v>
      </c>
      <c r="D28" s="42">
        <f t="shared" si="2"/>
        <v>526806.8</v>
      </c>
      <c r="E28" s="42">
        <v>0</v>
      </c>
      <c r="F28" s="42">
        <v>1373.8</v>
      </c>
      <c r="G28" s="42">
        <v>233</v>
      </c>
      <c r="H28" s="42">
        <v>525200</v>
      </c>
      <c r="I28" s="42">
        <f t="shared" si="3"/>
        <v>149698.8</v>
      </c>
      <c r="J28" s="42">
        <v>0</v>
      </c>
      <c r="K28" s="42">
        <v>1373.8</v>
      </c>
      <c r="L28" s="42">
        <v>120.7</v>
      </c>
      <c r="M28" s="42">
        <v>148204.3</v>
      </c>
      <c r="N28" s="37">
        <f t="shared" si="1"/>
        <v>28.416261900947365</v>
      </c>
      <c r="O28" s="37">
        <f>I28/I12*100</f>
        <v>9.585733547896684</v>
      </c>
    </row>
    <row r="29" spans="1:15" s="38" customFormat="1" ht="67.5" customHeight="1">
      <c r="A29" s="35">
        <v>17</v>
      </c>
      <c r="B29" s="36" t="s">
        <v>22</v>
      </c>
      <c r="C29" s="50" t="s">
        <v>93</v>
      </c>
      <c r="D29" s="42">
        <f t="shared" si="2"/>
        <v>0</v>
      </c>
      <c r="E29" s="42">
        <v>0</v>
      </c>
      <c r="F29" s="42">
        <v>0</v>
      </c>
      <c r="G29" s="42">
        <v>0</v>
      </c>
      <c r="H29" s="42">
        <v>0</v>
      </c>
      <c r="I29" s="42">
        <f t="shared" si="3"/>
        <v>0</v>
      </c>
      <c r="J29" s="42">
        <v>0</v>
      </c>
      <c r="K29" s="42">
        <v>0</v>
      </c>
      <c r="L29" s="42">
        <v>0</v>
      </c>
      <c r="M29" s="42">
        <v>0</v>
      </c>
      <c r="N29" s="37">
        <v>0</v>
      </c>
      <c r="O29" s="37">
        <f>I29/I12*100</f>
        <v>0</v>
      </c>
    </row>
    <row r="30" spans="1:15" s="38" customFormat="1" ht="65.25" customHeight="1">
      <c r="A30" s="35">
        <v>18</v>
      </c>
      <c r="B30" s="36" t="s">
        <v>25</v>
      </c>
      <c r="C30" s="50" t="s">
        <v>94</v>
      </c>
      <c r="D30" s="42">
        <f t="shared" si="2"/>
        <v>734.6</v>
      </c>
      <c r="E30" s="42">
        <v>0</v>
      </c>
      <c r="F30" s="42">
        <v>0</v>
      </c>
      <c r="G30" s="42">
        <v>734.6</v>
      </c>
      <c r="H30" s="42">
        <v>0</v>
      </c>
      <c r="I30" s="42">
        <f t="shared" si="3"/>
        <v>710.5</v>
      </c>
      <c r="J30" s="42">
        <v>0</v>
      </c>
      <c r="K30" s="42">
        <v>0</v>
      </c>
      <c r="L30" s="42">
        <v>710.5</v>
      </c>
      <c r="M30" s="42">
        <v>0</v>
      </c>
      <c r="N30" s="37">
        <f t="shared" si="1"/>
        <v>96.71930302205281</v>
      </c>
      <c r="O30" s="37">
        <f>I30/I12*100</f>
        <v>0.04549578009830803</v>
      </c>
    </row>
    <row r="31" spans="1:15" s="38" customFormat="1" ht="72" customHeight="1">
      <c r="A31" s="35">
        <v>19</v>
      </c>
      <c r="B31" s="36" t="s">
        <v>27</v>
      </c>
      <c r="C31" s="50" t="s">
        <v>95</v>
      </c>
      <c r="D31" s="42">
        <f t="shared" si="2"/>
        <v>13387.300000000001</v>
      </c>
      <c r="E31" s="42">
        <v>0</v>
      </c>
      <c r="F31" s="42">
        <v>13251.1</v>
      </c>
      <c r="G31" s="42">
        <v>136.2</v>
      </c>
      <c r="H31" s="42">
        <v>0</v>
      </c>
      <c r="I31" s="42">
        <f t="shared" si="3"/>
        <v>12577</v>
      </c>
      <c r="J31" s="42">
        <v>0</v>
      </c>
      <c r="K31" s="42">
        <v>12440.8</v>
      </c>
      <c r="L31" s="42">
        <v>136.2</v>
      </c>
      <c r="M31" s="42">
        <v>0</v>
      </c>
      <c r="N31" s="37">
        <f t="shared" si="1"/>
        <v>93.9472485116491</v>
      </c>
      <c r="O31" s="37">
        <f>I31/I12*100</f>
        <v>0.8053489462300072</v>
      </c>
    </row>
    <row r="32" spans="1:15" s="38" customFormat="1" ht="133.5" customHeight="1">
      <c r="A32" s="35">
        <v>20</v>
      </c>
      <c r="B32" s="36" t="s">
        <v>13</v>
      </c>
      <c r="C32" s="50" t="s">
        <v>96</v>
      </c>
      <c r="D32" s="42">
        <f t="shared" si="2"/>
        <v>7322.1</v>
      </c>
      <c r="E32" s="42">
        <v>0</v>
      </c>
      <c r="F32" s="42">
        <v>0</v>
      </c>
      <c r="G32" s="42">
        <v>7322.1</v>
      </c>
      <c r="H32" s="42">
        <v>0</v>
      </c>
      <c r="I32" s="42">
        <f t="shared" si="3"/>
        <v>7293.1</v>
      </c>
      <c r="J32" s="42">
        <v>0</v>
      </c>
      <c r="K32" s="42">
        <v>0</v>
      </c>
      <c r="L32" s="42">
        <v>7293.1</v>
      </c>
      <c r="M32" s="42">
        <v>0</v>
      </c>
      <c r="N32" s="37">
        <f t="shared" si="1"/>
        <v>99.60393876073805</v>
      </c>
      <c r="O32" s="37">
        <f>I32/I12*100</f>
        <v>0.4670024966009434</v>
      </c>
    </row>
    <row r="33" spans="1:15" s="41" customFormat="1" ht="67.5" customHeight="1">
      <c r="A33" s="39">
        <v>21</v>
      </c>
      <c r="B33" s="40" t="s">
        <v>53</v>
      </c>
      <c r="C33" s="50" t="s">
        <v>97</v>
      </c>
      <c r="D33" s="42">
        <f>SUM(E33:H33)</f>
        <v>156.3</v>
      </c>
      <c r="E33" s="42">
        <v>0</v>
      </c>
      <c r="F33" s="42">
        <v>0</v>
      </c>
      <c r="G33" s="42">
        <v>156.3</v>
      </c>
      <c r="H33" s="42">
        <v>0</v>
      </c>
      <c r="I33" s="42">
        <f>SUM(J33:M33)</f>
        <v>156.2</v>
      </c>
      <c r="J33" s="42">
        <v>0</v>
      </c>
      <c r="K33" s="42">
        <v>0</v>
      </c>
      <c r="L33" s="42">
        <v>156.2</v>
      </c>
      <c r="M33" s="42">
        <v>0</v>
      </c>
      <c r="N33" s="37">
        <f>I33/D33*100</f>
        <v>99.93602047344848</v>
      </c>
      <c r="O33" s="37">
        <f>I33/I13*100</f>
        <v>0.09677939007918313</v>
      </c>
    </row>
    <row r="34" spans="1:15" s="41" customFormat="1" ht="20.25" customHeight="1">
      <c r="A34" s="45"/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9"/>
    </row>
    <row r="35" spans="1:15" s="41" customFormat="1" ht="18.75" customHeight="1">
      <c r="A35" s="45"/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9"/>
    </row>
    <row r="36" spans="1:15" ht="16.5">
      <c r="A36" s="7"/>
      <c r="B36" s="7" t="s">
        <v>30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6.5">
      <c r="A37" s="7"/>
      <c r="B37" s="7" t="s">
        <v>55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3" ht="12.75">
      <c r="A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15">
    <mergeCell ref="I9:I10"/>
    <mergeCell ref="D7:O7"/>
    <mergeCell ref="N8:N10"/>
    <mergeCell ref="O8:O10"/>
    <mergeCell ref="B3:O4"/>
    <mergeCell ref="N1:O1"/>
    <mergeCell ref="B5:K5"/>
    <mergeCell ref="A7:A10"/>
    <mergeCell ref="B7:B10"/>
    <mergeCell ref="C7:C10"/>
    <mergeCell ref="D8:H8"/>
    <mergeCell ref="I8:M8"/>
    <mergeCell ref="J9:M9"/>
    <mergeCell ref="D9:D10"/>
    <mergeCell ref="E9:H9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SheetLayoutView="91" zoomScalePageLayoutView="0" workbookViewId="0" topLeftCell="A22">
      <selection activeCell="E27" sqref="E27"/>
    </sheetView>
  </sheetViews>
  <sheetFormatPr defaultColWidth="11.7109375" defaultRowHeight="12.75"/>
  <cols>
    <col min="1" max="1" width="5.00390625" style="0" customWidth="1"/>
    <col min="2" max="2" width="47.7109375" style="0" customWidth="1"/>
    <col min="3" max="3" width="27.421875" style="0" customWidth="1"/>
    <col min="4" max="4" width="16.140625" style="0" customWidth="1"/>
    <col min="5" max="5" width="13.7109375" style="0" customWidth="1"/>
    <col min="6" max="6" width="14.421875" style="0" customWidth="1"/>
    <col min="7" max="7" width="15.8515625" style="0" customWidth="1"/>
    <col min="8" max="8" width="16.140625" style="0" customWidth="1"/>
    <col min="9" max="9" width="14.00390625" style="0" customWidth="1"/>
    <col min="10" max="10" width="15.140625" style="0" customWidth="1"/>
    <col min="11" max="11" width="18.28125" style="0" customWidth="1"/>
    <col min="12" max="12" width="23.00390625" style="0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 t="s">
        <v>35</v>
      </c>
    </row>
    <row r="2" spans="1:12" ht="12.75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33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1" s="11" customFormat="1" ht="15">
      <c r="A4" s="9"/>
      <c r="B4" s="9"/>
      <c r="C4" s="9"/>
      <c r="D4" s="9"/>
      <c r="E4" s="9"/>
      <c r="F4" s="9"/>
      <c r="G4" s="10"/>
      <c r="H4" s="10"/>
      <c r="I4" s="9"/>
      <c r="J4" s="10"/>
      <c r="K4" s="9"/>
    </row>
    <row r="5" spans="1:12" s="12" customFormat="1" ht="37.5" customHeight="1">
      <c r="A5" s="70" t="s">
        <v>36</v>
      </c>
      <c r="B5" s="70" t="s">
        <v>28</v>
      </c>
      <c r="C5" s="70" t="s">
        <v>59</v>
      </c>
      <c r="D5" s="70" t="s">
        <v>51</v>
      </c>
      <c r="E5" s="71"/>
      <c r="F5" s="71"/>
      <c r="G5" s="71"/>
      <c r="H5" s="70" t="s">
        <v>40</v>
      </c>
      <c r="I5" s="71"/>
      <c r="J5" s="71"/>
      <c r="K5" s="71"/>
      <c r="L5" s="70" t="s">
        <v>46</v>
      </c>
    </row>
    <row r="6" spans="1:12" s="12" customFormat="1" ht="82.5" customHeight="1">
      <c r="A6" s="71"/>
      <c r="B6" s="71"/>
      <c r="C6" s="71"/>
      <c r="D6" s="13" t="s">
        <v>39</v>
      </c>
      <c r="E6" s="13" t="s">
        <v>37</v>
      </c>
      <c r="F6" s="13" t="s">
        <v>38</v>
      </c>
      <c r="G6" s="13" t="s">
        <v>41</v>
      </c>
      <c r="H6" s="13" t="s">
        <v>39</v>
      </c>
      <c r="I6" s="13" t="s">
        <v>44</v>
      </c>
      <c r="J6" s="13" t="s">
        <v>43</v>
      </c>
      <c r="K6" s="13" t="s">
        <v>42</v>
      </c>
      <c r="L6" s="70"/>
    </row>
    <row r="7" spans="1:12" s="12" customFormat="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5">
        <v>12</v>
      </c>
    </row>
    <row r="8" spans="1:12" s="29" customFormat="1" ht="39" customHeight="1">
      <c r="A8" s="24">
        <v>1</v>
      </c>
      <c r="B8" s="25" t="s">
        <v>9</v>
      </c>
      <c r="C8" s="26" t="s">
        <v>60</v>
      </c>
      <c r="D8" s="27">
        <f aca="true" t="shared" si="0" ref="D8:D28">E8+F8</f>
        <v>32</v>
      </c>
      <c r="E8" s="27">
        <v>31</v>
      </c>
      <c r="F8" s="27">
        <v>1</v>
      </c>
      <c r="G8" s="28">
        <f aca="true" t="shared" si="1" ref="G8:G29">E8/D8*100</f>
        <v>96.875</v>
      </c>
      <c r="H8" s="27">
        <f aca="true" t="shared" si="2" ref="H8:H28">I8+J8</f>
        <v>19</v>
      </c>
      <c r="I8" s="27">
        <v>18</v>
      </c>
      <c r="J8" s="27">
        <v>1</v>
      </c>
      <c r="K8" s="28">
        <f aca="true" t="shared" si="3" ref="K8:K29">I8/H8*100</f>
        <v>94.73684210526315</v>
      </c>
      <c r="L8" s="24" t="s">
        <v>45</v>
      </c>
    </row>
    <row r="9" spans="1:12" s="29" customFormat="1" ht="39" customHeight="1">
      <c r="A9" s="24">
        <v>2</v>
      </c>
      <c r="B9" s="25" t="s">
        <v>14</v>
      </c>
      <c r="C9" s="26" t="s">
        <v>61</v>
      </c>
      <c r="D9" s="27">
        <f t="shared" si="0"/>
        <v>12</v>
      </c>
      <c r="E9" s="27">
        <v>10</v>
      </c>
      <c r="F9" s="27">
        <v>2</v>
      </c>
      <c r="G9" s="28">
        <f t="shared" si="1"/>
        <v>83.33333333333334</v>
      </c>
      <c r="H9" s="27">
        <v>10</v>
      </c>
      <c r="I9" s="27">
        <v>8</v>
      </c>
      <c r="J9" s="27">
        <v>0</v>
      </c>
      <c r="K9" s="28">
        <f t="shared" si="3"/>
        <v>80</v>
      </c>
      <c r="L9" s="24" t="s">
        <v>49</v>
      </c>
    </row>
    <row r="10" spans="1:12" s="29" customFormat="1" ht="41.25" customHeight="1">
      <c r="A10" s="24">
        <v>3</v>
      </c>
      <c r="B10" s="25" t="s">
        <v>48</v>
      </c>
      <c r="C10" s="26" t="s">
        <v>62</v>
      </c>
      <c r="D10" s="27">
        <f t="shared" si="0"/>
        <v>21</v>
      </c>
      <c r="E10" s="27">
        <v>21</v>
      </c>
      <c r="F10" s="27">
        <v>0</v>
      </c>
      <c r="G10" s="28">
        <f t="shared" si="1"/>
        <v>100</v>
      </c>
      <c r="H10" s="27">
        <f t="shared" si="2"/>
        <v>9</v>
      </c>
      <c r="I10" s="27">
        <v>9</v>
      </c>
      <c r="J10" s="27">
        <v>0</v>
      </c>
      <c r="K10" s="28">
        <f t="shared" si="3"/>
        <v>100</v>
      </c>
      <c r="L10" s="24" t="s">
        <v>45</v>
      </c>
    </row>
    <row r="11" spans="1:12" s="29" customFormat="1" ht="39.75" customHeight="1">
      <c r="A11" s="24">
        <v>4</v>
      </c>
      <c r="B11" s="25" t="s">
        <v>12</v>
      </c>
      <c r="C11" s="26" t="s">
        <v>63</v>
      </c>
      <c r="D11" s="27">
        <f t="shared" si="0"/>
        <v>10</v>
      </c>
      <c r="E11" s="27">
        <v>9</v>
      </c>
      <c r="F11" s="27">
        <v>1</v>
      </c>
      <c r="G11" s="28">
        <f t="shared" si="1"/>
        <v>90</v>
      </c>
      <c r="H11" s="27">
        <f t="shared" si="2"/>
        <v>32</v>
      </c>
      <c r="I11" s="27">
        <v>32</v>
      </c>
      <c r="J11" s="27">
        <v>0</v>
      </c>
      <c r="K11" s="28">
        <f t="shared" si="3"/>
        <v>100</v>
      </c>
      <c r="L11" s="24" t="s">
        <v>45</v>
      </c>
    </row>
    <row r="12" spans="1:12" s="29" customFormat="1" ht="33.75" customHeight="1">
      <c r="A12" s="24">
        <v>5</v>
      </c>
      <c r="B12" s="25" t="s">
        <v>26</v>
      </c>
      <c r="C12" s="26" t="s">
        <v>64</v>
      </c>
      <c r="D12" s="27">
        <f t="shared" si="0"/>
        <v>7</v>
      </c>
      <c r="E12" s="27">
        <v>7</v>
      </c>
      <c r="F12" s="27">
        <v>0</v>
      </c>
      <c r="G12" s="28">
        <f t="shared" si="1"/>
        <v>100</v>
      </c>
      <c r="H12" s="27">
        <f t="shared" si="2"/>
        <v>6</v>
      </c>
      <c r="I12" s="27">
        <v>6</v>
      </c>
      <c r="J12" s="27">
        <v>0</v>
      </c>
      <c r="K12" s="28">
        <f t="shared" si="3"/>
        <v>100</v>
      </c>
      <c r="L12" s="24" t="s">
        <v>45</v>
      </c>
    </row>
    <row r="13" spans="1:12" s="29" customFormat="1" ht="69" customHeight="1">
      <c r="A13" s="24">
        <v>6</v>
      </c>
      <c r="B13" s="25" t="s">
        <v>65</v>
      </c>
      <c r="C13" s="26" t="s">
        <v>66</v>
      </c>
      <c r="D13" s="27">
        <f t="shared" si="0"/>
        <v>8</v>
      </c>
      <c r="E13" s="27">
        <v>7</v>
      </c>
      <c r="F13" s="27">
        <v>1</v>
      </c>
      <c r="G13" s="28">
        <f t="shared" si="1"/>
        <v>87.5</v>
      </c>
      <c r="H13" s="27">
        <v>4</v>
      </c>
      <c r="I13" s="27">
        <v>3</v>
      </c>
      <c r="J13" s="27">
        <v>1</v>
      </c>
      <c r="K13" s="28">
        <f t="shared" si="3"/>
        <v>75</v>
      </c>
      <c r="L13" s="24" t="s">
        <v>49</v>
      </c>
    </row>
    <row r="14" spans="1:12" s="29" customFormat="1" ht="66.75" customHeight="1">
      <c r="A14" s="24">
        <v>7</v>
      </c>
      <c r="B14" s="25" t="s">
        <v>18</v>
      </c>
      <c r="C14" s="26" t="s">
        <v>98</v>
      </c>
      <c r="D14" s="27">
        <f t="shared" si="0"/>
        <v>8</v>
      </c>
      <c r="E14" s="27">
        <v>5</v>
      </c>
      <c r="F14" s="27">
        <v>3</v>
      </c>
      <c r="G14" s="28">
        <f t="shared" si="1"/>
        <v>62.5</v>
      </c>
      <c r="H14" s="27">
        <f t="shared" si="2"/>
        <v>6</v>
      </c>
      <c r="I14" s="27">
        <v>4</v>
      </c>
      <c r="J14" s="27">
        <v>2</v>
      </c>
      <c r="K14" s="28">
        <f t="shared" si="3"/>
        <v>66.66666666666666</v>
      </c>
      <c r="L14" s="24" t="s">
        <v>49</v>
      </c>
    </row>
    <row r="15" spans="1:12" s="29" customFormat="1" ht="55.5" customHeight="1">
      <c r="A15" s="24">
        <v>8</v>
      </c>
      <c r="B15" s="25" t="s">
        <v>17</v>
      </c>
      <c r="C15" s="26" t="s">
        <v>67</v>
      </c>
      <c r="D15" s="27">
        <f t="shared" si="0"/>
        <v>11</v>
      </c>
      <c r="E15" s="27">
        <v>10</v>
      </c>
      <c r="F15" s="27">
        <v>1</v>
      </c>
      <c r="G15" s="28">
        <f t="shared" si="1"/>
        <v>90.9090909090909</v>
      </c>
      <c r="H15" s="27">
        <f t="shared" si="2"/>
        <v>18</v>
      </c>
      <c r="I15" s="27">
        <v>17</v>
      </c>
      <c r="J15" s="27">
        <v>1</v>
      </c>
      <c r="K15" s="28">
        <f t="shared" si="3"/>
        <v>94.44444444444444</v>
      </c>
      <c r="L15" s="24" t="s">
        <v>49</v>
      </c>
    </row>
    <row r="16" spans="1:12" s="29" customFormat="1" ht="66" customHeight="1">
      <c r="A16" s="24">
        <v>9</v>
      </c>
      <c r="B16" s="25" t="s">
        <v>23</v>
      </c>
      <c r="C16" s="26" t="s">
        <v>68</v>
      </c>
      <c r="D16" s="27">
        <f t="shared" si="0"/>
        <v>10</v>
      </c>
      <c r="E16" s="27">
        <v>10</v>
      </c>
      <c r="F16" s="27">
        <v>0</v>
      </c>
      <c r="G16" s="28">
        <f t="shared" si="1"/>
        <v>100</v>
      </c>
      <c r="H16" s="27">
        <f t="shared" si="2"/>
        <v>6</v>
      </c>
      <c r="I16" s="27">
        <v>6</v>
      </c>
      <c r="J16" s="27">
        <v>0</v>
      </c>
      <c r="K16" s="28">
        <f t="shared" si="3"/>
        <v>100</v>
      </c>
      <c r="L16" s="24" t="s">
        <v>45</v>
      </c>
    </row>
    <row r="17" spans="1:12" s="29" customFormat="1" ht="41.25" customHeight="1">
      <c r="A17" s="24">
        <v>10</v>
      </c>
      <c r="B17" s="25" t="s">
        <v>10</v>
      </c>
      <c r="C17" s="26" t="s">
        <v>69</v>
      </c>
      <c r="D17" s="27">
        <f t="shared" si="0"/>
        <v>14</v>
      </c>
      <c r="E17" s="27">
        <v>12</v>
      </c>
      <c r="F17" s="27">
        <v>2</v>
      </c>
      <c r="G17" s="28">
        <f t="shared" si="1"/>
        <v>85.71428571428571</v>
      </c>
      <c r="H17" s="27">
        <f t="shared" si="2"/>
        <v>8</v>
      </c>
      <c r="I17" s="27">
        <v>8</v>
      </c>
      <c r="J17" s="27">
        <v>0</v>
      </c>
      <c r="K17" s="28">
        <f t="shared" si="3"/>
        <v>100</v>
      </c>
      <c r="L17" s="24" t="s">
        <v>49</v>
      </c>
    </row>
    <row r="18" spans="1:12" s="29" customFormat="1" ht="69.75" customHeight="1">
      <c r="A18" s="24">
        <v>11</v>
      </c>
      <c r="B18" s="25" t="s">
        <v>24</v>
      </c>
      <c r="C18" s="26" t="s">
        <v>70</v>
      </c>
      <c r="D18" s="27">
        <f t="shared" si="0"/>
        <v>8</v>
      </c>
      <c r="E18" s="27">
        <v>8</v>
      </c>
      <c r="F18" s="27">
        <v>0</v>
      </c>
      <c r="G18" s="28">
        <f t="shared" si="1"/>
        <v>100</v>
      </c>
      <c r="H18" s="27">
        <f t="shared" si="2"/>
        <v>5</v>
      </c>
      <c r="I18" s="27">
        <v>5</v>
      </c>
      <c r="J18" s="27">
        <v>0</v>
      </c>
      <c r="K18" s="28">
        <f t="shared" si="3"/>
        <v>100</v>
      </c>
      <c r="L18" s="24" t="s">
        <v>45</v>
      </c>
    </row>
    <row r="19" spans="1:12" s="29" customFormat="1" ht="36" customHeight="1">
      <c r="A19" s="24">
        <v>12</v>
      </c>
      <c r="B19" s="25" t="s">
        <v>20</v>
      </c>
      <c r="C19" s="26" t="s">
        <v>71</v>
      </c>
      <c r="D19" s="27">
        <f t="shared" si="0"/>
        <v>2</v>
      </c>
      <c r="E19" s="27">
        <v>2</v>
      </c>
      <c r="F19" s="27">
        <v>0</v>
      </c>
      <c r="G19" s="28">
        <f t="shared" si="1"/>
        <v>100</v>
      </c>
      <c r="H19" s="27">
        <f t="shared" si="2"/>
        <v>3</v>
      </c>
      <c r="I19" s="27">
        <v>2</v>
      </c>
      <c r="J19" s="27">
        <v>1</v>
      </c>
      <c r="K19" s="28">
        <f t="shared" si="3"/>
        <v>66.66666666666666</v>
      </c>
      <c r="L19" s="24" t="s">
        <v>49</v>
      </c>
    </row>
    <row r="20" spans="1:12" s="29" customFormat="1" ht="39" customHeight="1">
      <c r="A20" s="24">
        <v>13</v>
      </c>
      <c r="B20" s="25" t="s">
        <v>11</v>
      </c>
      <c r="C20" s="26" t="s">
        <v>72</v>
      </c>
      <c r="D20" s="27">
        <f t="shared" si="0"/>
        <v>6</v>
      </c>
      <c r="E20" s="27">
        <v>6</v>
      </c>
      <c r="F20" s="27">
        <v>0</v>
      </c>
      <c r="G20" s="28">
        <f t="shared" si="1"/>
        <v>100</v>
      </c>
      <c r="H20" s="27">
        <f t="shared" si="2"/>
        <v>7</v>
      </c>
      <c r="I20" s="27">
        <v>7</v>
      </c>
      <c r="J20" s="27">
        <v>0</v>
      </c>
      <c r="K20" s="28">
        <f t="shared" si="3"/>
        <v>100</v>
      </c>
      <c r="L20" s="24" t="s">
        <v>49</v>
      </c>
    </row>
    <row r="21" spans="1:12" s="29" customFormat="1" ht="37.5" customHeight="1">
      <c r="A21" s="24">
        <v>14</v>
      </c>
      <c r="B21" s="25" t="s">
        <v>19</v>
      </c>
      <c r="C21" s="26" t="s">
        <v>73</v>
      </c>
      <c r="D21" s="27">
        <f t="shared" si="0"/>
        <v>5</v>
      </c>
      <c r="E21" s="27">
        <v>4</v>
      </c>
      <c r="F21" s="27">
        <v>1</v>
      </c>
      <c r="G21" s="28">
        <f t="shared" si="1"/>
        <v>80</v>
      </c>
      <c r="H21" s="27">
        <f t="shared" si="2"/>
        <v>5</v>
      </c>
      <c r="I21" s="27">
        <v>4</v>
      </c>
      <c r="J21" s="27">
        <v>1</v>
      </c>
      <c r="K21" s="28">
        <f t="shared" si="3"/>
        <v>80</v>
      </c>
      <c r="L21" s="24" t="s">
        <v>49</v>
      </c>
    </row>
    <row r="22" spans="1:12" s="29" customFormat="1" ht="36.75" customHeight="1">
      <c r="A22" s="24">
        <v>15</v>
      </c>
      <c r="B22" s="25" t="s">
        <v>15</v>
      </c>
      <c r="C22" s="26" t="s">
        <v>101</v>
      </c>
      <c r="D22" s="27">
        <f t="shared" si="0"/>
        <v>5</v>
      </c>
      <c r="E22" s="27">
        <v>5</v>
      </c>
      <c r="F22" s="27">
        <v>0</v>
      </c>
      <c r="G22" s="28">
        <f t="shared" si="1"/>
        <v>100</v>
      </c>
      <c r="H22" s="27">
        <f t="shared" si="2"/>
        <v>13</v>
      </c>
      <c r="I22" s="27">
        <v>9</v>
      </c>
      <c r="J22" s="27">
        <v>4</v>
      </c>
      <c r="K22" s="28">
        <f t="shared" si="3"/>
        <v>69.23076923076923</v>
      </c>
      <c r="L22" s="24" t="s">
        <v>49</v>
      </c>
    </row>
    <row r="23" spans="1:12" s="29" customFormat="1" ht="69" customHeight="1">
      <c r="A23" s="24">
        <v>16</v>
      </c>
      <c r="B23" s="25" t="s">
        <v>16</v>
      </c>
      <c r="C23" s="26" t="s">
        <v>74</v>
      </c>
      <c r="D23" s="27">
        <f t="shared" si="0"/>
        <v>10</v>
      </c>
      <c r="E23" s="27">
        <v>8</v>
      </c>
      <c r="F23" s="27">
        <v>2</v>
      </c>
      <c r="G23" s="28">
        <f t="shared" si="1"/>
        <v>80</v>
      </c>
      <c r="H23" s="27">
        <f t="shared" si="2"/>
        <v>3</v>
      </c>
      <c r="I23" s="27">
        <v>3</v>
      </c>
      <c r="J23" s="27">
        <v>0</v>
      </c>
      <c r="K23" s="28">
        <f t="shared" si="3"/>
        <v>100</v>
      </c>
      <c r="L23" s="24" t="s">
        <v>49</v>
      </c>
    </row>
    <row r="24" spans="1:12" s="29" customFormat="1" ht="39.75" customHeight="1">
      <c r="A24" s="24">
        <v>17</v>
      </c>
      <c r="B24" s="25" t="s">
        <v>22</v>
      </c>
      <c r="C24" s="26" t="s">
        <v>52</v>
      </c>
      <c r="D24" s="27">
        <f t="shared" si="0"/>
        <v>2</v>
      </c>
      <c r="E24" s="27">
        <v>2</v>
      </c>
      <c r="F24" s="27">
        <v>0</v>
      </c>
      <c r="G24" s="28">
        <f t="shared" si="1"/>
        <v>100</v>
      </c>
      <c r="H24" s="27">
        <f t="shared" si="2"/>
        <v>2</v>
      </c>
      <c r="I24" s="27">
        <v>2</v>
      </c>
      <c r="J24" s="27">
        <v>0</v>
      </c>
      <c r="K24" s="28">
        <f t="shared" si="3"/>
        <v>100</v>
      </c>
      <c r="L24" s="24" t="s">
        <v>45</v>
      </c>
    </row>
    <row r="25" spans="1:12" s="29" customFormat="1" ht="38.25" customHeight="1">
      <c r="A25" s="24">
        <v>18</v>
      </c>
      <c r="B25" s="25" t="s">
        <v>25</v>
      </c>
      <c r="C25" s="26" t="s">
        <v>75</v>
      </c>
      <c r="D25" s="27">
        <f t="shared" si="0"/>
        <v>12</v>
      </c>
      <c r="E25" s="27">
        <v>9</v>
      </c>
      <c r="F25" s="27">
        <v>3</v>
      </c>
      <c r="G25" s="28">
        <f t="shared" si="1"/>
        <v>75</v>
      </c>
      <c r="H25" s="27">
        <f t="shared" si="2"/>
        <v>16</v>
      </c>
      <c r="I25" s="27">
        <v>15</v>
      </c>
      <c r="J25" s="27">
        <v>1</v>
      </c>
      <c r="K25" s="28">
        <f t="shared" si="3"/>
        <v>93.75</v>
      </c>
      <c r="L25" s="24" t="s">
        <v>49</v>
      </c>
    </row>
    <row r="26" spans="1:12" s="29" customFormat="1" ht="36" customHeight="1">
      <c r="A26" s="24">
        <v>19</v>
      </c>
      <c r="B26" s="25" t="s">
        <v>27</v>
      </c>
      <c r="C26" s="26" t="s">
        <v>76</v>
      </c>
      <c r="D26" s="27">
        <f t="shared" si="0"/>
        <v>4</v>
      </c>
      <c r="E26" s="27">
        <v>4</v>
      </c>
      <c r="F26" s="27">
        <v>0</v>
      </c>
      <c r="G26" s="28">
        <f t="shared" si="1"/>
        <v>100</v>
      </c>
      <c r="H26" s="27">
        <f t="shared" si="2"/>
        <v>2</v>
      </c>
      <c r="I26" s="27">
        <v>2</v>
      </c>
      <c r="J26" s="27">
        <v>0</v>
      </c>
      <c r="K26" s="28">
        <f t="shared" si="3"/>
        <v>100</v>
      </c>
      <c r="L26" s="24" t="s">
        <v>45</v>
      </c>
    </row>
    <row r="27" spans="1:12" s="29" customFormat="1" ht="103.5" customHeight="1">
      <c r="A27" s="24">
        <v>20</v>
      </c>
      <c r="B27" s="25" t="s">
        <v>13</v>
      </c>
      <c r="C27" s="26" t="s">
        <v>77</v>
      </c>
      <c r="D27" s="27">
        <f>E27+F27</f>
        <v>17</v>
      </c>
      <c r="E27" s="27">
        <v>17</v>
      </c>
      <c r="F27" s="27">
        <v>0</v>
      </c>
      <c r="G27" s="28">
        <f>E27/D27*100</f>
        <v>100</v>
      </c>
      <c r="H27" s="27">
        <f>I27+J27</f>
        <v>17</v>
      </c>
      <c r="I27" s="27">
        <v>17</v>
      </c>
      <c r="J27" s="27">
        <v>0</v>
      </c>
      <c r="K27" s="28">
        <f>I27/H27*100</f>
        <v>100</v>
      </c>
      <c r="L27" s="24" t="s">
        <v>45</v>
      </c>
    </row>
    <row r="28" spans="1:12" s="29" customFormat="1" ht="54" customHeight="1">
      <c r="A28" s="24">
        <v>21</v>
      </c>
      <c r="B28" s="25" t="s">
        <v>54</v>
      </c>
      <c r="C28" s="26" t="s">
        <v>100</v>
      </c>
      <c r="D28" s="27">
        <f t="shared" si="0"/>
        <v>3</v>
      </c>
      <c r="E28" s="27">
        <v>3</v>
      </c>
      <c r="F28" s="27">
        <v>0</v>
      </c>
      <c r="G28" s="28">
        <f t="shared" si="1"/>
        <v>100</v>
      </c>
      <c r="H28" s="27">
        <f t="shared" si="2"/>
        <v>6</v>
      </c>
      <c r="I28" s="27">
        <v>6</v>
      </c>
      <c r="J28" s="27">
        <v>0</v>
      </c>
      <c r="K28" s="28">
        <f t="shared" si="3"/>
        <v>100</v>
      </c>
      <c r="L28" s="24" t="s">
        <v>45</v>
      </c>
    </row>
    <row r="29" spans="1:12" s="29" customFormat="1" ht="57.75" customHeight="1">
      <c r="A29" s="30"/>
      <c r="B29" s="31" t="s">
        <v>47</v>
      </c>
      <c r="C29" s="30"/>
      <c r="D29" s="32">
        <f>SUM(D8:D28)</f>
        <v>207</v>
      </c>
      <c r="E29" s="32">
        <f>SUM(E8:E28)</f>
        <v>190</v>
      </c>
      <c r="F29" s="32">
        <f>SUM(F8:F28)</f>
        <v>17</v>
      </c>
      <c r="G29" s="33">
        <f t="shared" si="1"/>
        <v>91.78743961352657</v>
      </c>
      <c r="H29" s="32">
        <f>SUM(H8:H28)</f>
        <v>197</v>
      </c>
      <c r="I29" s="32">
        <f>SUM(I8:I28)</f>
        <v>183</v>
      </c>
      <c r="J29" s="32">
        <f>SUM(J8:J28)</f>
        <v>12</v>
      </c>
      <c r="K29" s="33">
        <f t="shared" si="3"/>
        <v>92.89340101522842</v>
      </c>
      <c r="L29" s="34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sheetProtection/>
  <mergeCells count="7">
    <mergeCell ref="A2:L3"/>
    <mergeCell ref="L5:L6"/>
    <mergeCell ref="B5:B6"/>
    <mergeCell ref="A5:A6"/>
    <mergeCell ref="D5:G5"/>
    <mergeCell ref="H5:K5"/>
    <mergeCell ref="C5:C6"/>
  </mergeCells>
  <printOptions/>
  <pageMargins left="0.39375" right="0.39375" top="0.6590277777777778" bottom="0.6590277777777778" header="0.39375" footer="0.39375"/>
  <pageSetup horizontalDpi="300" verticalDpi="300" orientation="landscape" paperSize="9" scale="6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61" sqref="D6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Евгения Телегина</cp:lastModifiedBy>
  <cp:lastPrinted>2020-07-06T05:15:03Z</cp:lastPrinted>
  <dcterms:created xsi:type="dcterms:W3CDTF">2012-01-26T07:28:45Z</dcterms:created>
  <dcterms:modified xsi:type="dcterms:W3CDTF">2020-07-24T06:28:51Z</dcterms:modified>
  <cp:category/>
  <cp:version/>
  <cp:contentType/>
  <cp:contentStatus/>
</cp:coreProperties>
</file>