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20" windowHeight="8196" tabRatio="338" activeTab="1"/>
  </bookViews>
  <sheets>
    <sheet name="Финансы" sheetId="1" r:id="rId1"/>
    <sheet name="Показатели и мероприят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<sst xmlns="http://schemas.openxmlformats.org/spreadsheetml/2006/main" count="144" uniqueCount="99">
  <si>
    <t>№</t>
  </si>
  <si>
    <t>всего</t>
  </si>
  <si>
    <t>в том числе</t>
  </si>
  <si>
    <t>фед. бюджет</t>
  </si>
  <si>
    <t>обл. бюджет</t>
  </si>
  <si>
    <t>местн. бюджет</t>
  </si>
  <si>
    <t>прочие источн.</t>
  </si>
  <si>
    <t>Всего:</t>
  </si>
  <si>
    <t>тыс.руб.</t>
  </si>
  <si>
    <t xml:space="preserve"> </t>
  </si>
  <si>
    <t>Муниципальная программа "Развитие здравоохранения"</t>
  </si>
  <si>
    <t>Муниципальная программа "Развитие культуры и туризма"</t>
  </si>
  <si>
    <t>Муниципальная программа "Экономическое развитие "</t>
  </si>
  <si>
    <t>Муниципальная программа "Социальная поддержка граждан"</t>
  </si>
  <si>
    <t>Муниципальная программа "Управление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района"</t>
  </si>
  <si>
    <t>Муниципальная программа "Развитие образования"</t>
  </si>
  <si>
    <t>Муниципальная программа "Развитие транспортной системы"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</si>
  <si>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</si>
  <si>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Муниципальная программа "Обеспечение общественного порядка и противодействие преступности"</t>
  </si>
  <si>
    <t xml:space="preserve"> Муниципальная программа "Обеспечение качественными жилищно-коммунальными услугами населения Константиновского района"</t>
  </si>
  <si>
    <t>Муниципальная программа "Информационное общество"</t>
  </si>
  <si>
    <t>Муниципальная программа "Обеспечение доступным и комфортным жильем населения Константиновского района"</t>
  </si>
  <si>
    <t>Муниципальная программа "Развитие физической культуры и спорта"</t>
  </si>
  <si>
    <t xml:space="preserve"> Муниципальная программа "Молодежь Константиновского района"</t>
  </si>
  <si>
    <t>Муниципальная программа "Энергоэффективность и развитие энергетики"</t>
  </si>
  <si>
    <t>Муниципальная долгосрочная целевая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</si>
  <si>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"Охрана окружающей среды и рациональное природопользование в Константиновском районе"</t>
  </si>
  <si>
    <t>Муниципальная программа "Муниципальная политика"</t>
  </si>
  <si>
    <t>Муниципальная программа "Доступная среда"</t>
  </si>
  <si>
    <t>Муниципальная программа "Поддержка казачьих обществ Константиновского района"</t>
  </si>
  <si>
    <t>Наименование муниципальной программы</t>
  </si>
  <si>
    <t>Реквизиты нормативноправового акта об утверждении муниципальной программы</t>
  </si>
  <si>
    <t xml:space="preserve">Исп. Телегина Е.В. </t>
  </si>
  <si>
    <t>тел. 2-39-48</t>
  </si>
  <si>
    <t>Объём ассигнований</t>
  </si>
  <si>
    <t>Процент исполнения</t>
  </si>
  <si>
    <t>Удельный вес в общем объеме финансирования программ (касса)</t>
  </si>
  <si>
    <t>Таблица 1</t>
  </si>
  <si>
    <t>Таблица 2</t>
  </si>
  <si>
    <t>Оценка степени достижения целевых показателей (индикаторов муниципальных программ)                                                                                                                                                                                                                                                    и степени выполнения основных мероприятий муниципальных программ Константиновского района</t>
  </si>
  <si>
    <t>№ п/п</t>
  </si>
  <si>
    <t>достигнуто плановое значение</t>
  </si>
  <si>
    <t>не достигнуто плановое значение</t>
  </si>
  <si>
    <t>Целевые показатели (индикаторы) муниципальной программы с учётом подпрограмм</t>
  </si>
  <si>
    <t>предусмотрено</t>
  </si>
  <si>
    <t>Основные мероприятия муниципальной программы с учётом подпрограмм</t>
  </si>
  <si>
    <t>удельный вес достигнутых показателей</t>
  </si>
  <si>
    <t>удельный вес выполнения основных мероприятий</t>
  </si>
  <si>
    <t>не выполнено</t>
  </si>
  <si>
    <t>выполнено, выполнено не в полном объёме</t>
  </si>
  <si>
    <t>высокий</t>
  </si>
  <si>
    <t>Уровень реализации программы (по методике оценки эффективности программы)</t>
  </si>
  <si>
    <t>Средний уровень выполнения мероприятий/показателей (индикаторов)</t>
  </si>
  <si>
    <t>Реквизиты нормативного акта об утверждении отчёта о реализации программы                                        за 2016 год</t>
  </si>
  <si>
    <t>Постановление Администрации Константиновского района от 18.10.2013 № 1998 (в ред. от 06.12.2016 № 1067)</t>
  </si>
  <si>
    <t>Сведения об использовании бюджетных ассигнований и внебюджетных средств на реализацию муниципальных программ Константиновского района за 2017 год</t>
  </si>
  <si>
    <t>Предусмотрено Программой на 2017 год</t>
  </si>
  <si>
    <t>Исполнено (кассовые расходы) на 2017 год</t>
  </si>
  <si>
    <t>Постановление Администрации Константиновского района от 14.10.2013 № 1927 (в ред. от 25.12.2017 № 1260)</t>
  </si>
  <si>
    <t>Постановление Администрации Константиновского района от 14.10.2013 № 1930 (в ред. от 20.11.2017 № 1087)</t>
  </si>
  <si>
    <t>Постановление Администрации Константиновского района от 14.10.2013 № 1926 (в ред. от 18.12.2017 № 1201)</t>
  </si>
  <si>
    <t>Постановление Администрации Константиновского района от 14.10.2013 № 1936 (в ред. от 22.11.2017 № 1094)</t>
  </si>
  <si>
    <t>Постановление Администрации Константиновского района от 14.10.2013 №1935 (в ред. от 21.04.2017 № 344)</t>
  </si>
  <si>
    <t>Постановление Администрации Константиновского района от 14.10.2013 № 1958 (в ред. от 11.12.2017 № 1163)</t>
  </si>
  <si>
    <t>Постановление Администрации Константиновского района от 14.10.2013 № 1954  (в ред. от 05.12.2017 № 1131)</t>
  </si>
  <si>
    <t>Постановление Администрации Константиновского района от 14.10.2013 № 1957 (в ред. от 29.05.2017 № 468)</t>
  </si>
  <si>
    <t>Постановление Администрации Константиновского района от 14.10.2013 № 1960 (в ред. от 01.12.2017 № 1130)</t>
  </si>
  <si>
    <t>Постановление Администрации Константиновского района от 14.10.2013 № 1956 (в ред. от 17.11.2017 № 1073)</t>
  </si>
  <si>
    <t>Постановление Администрации Константиновского района от 14.10.2013 № 1953  (в ред. от 02.10.2017 № 921)</t>
  </si>
  <si>
    <t>Постановление Администрации Константиновского района от 14.10.2013 № 1928 (в ред. от 19.06.2017 № 553)</t>
  </si>
  <si>
    <t>Постановление Администрации Константиновского района от 14.10.2013 № 1932 (в ред. от 24.11.2017 № 1102)</t>
  </si>
  <si>
    <t>Постановление Администрации Константиновского района от 14.10.2013 № 1955 (в ред. от 13.12.2017 № 1165)</t>
  </si>
  <si>
    <t>Постановление Администрации Константиновского района от 14.10.2013  № 1933 (в ред. от 18.09.2017 № 864)</t>
  </si>
  <si>
    <t>Постановление Администрации Константиновского района от 14.10.2013 № 1931 (в ред. от 20.11.2017 № 1079)</t>
  </si>
  <si>
    <t>Постановление Администрации Константиновского района от 14.10.2013 № 1959 (в ред. от 25.08.2017 № 763)</t>
  </si>
  <si>
    <t>Постановление Администрации Константиновского района от 14.10.2013 № 1929 (в ред. от 30.10.2017 № 1005)</t>
  </si>
  <si>
    <t>Постановление  Администрации Константиновского района от 04.10.2013 № 1877  (в ред. от 30.10.2017 № 1004)</t>
  </si>
  <si>
    <t>№ 259 от 19.03.2018</t>
  </si>
  <si>
    <t>№ 249 от 19.03.2018</t>
  </si>
  <si>
    <t>№ 262 от 19.03.2018</t>
  </si>
  <si>
    <t>№ 258 от 19.03.2018</t>
  </si>
  <si>
    <t>№ 257 от 19.03.2018</t>
  </si>
  <si>
    <t>№ 255 от 19.03.2017</t>
  </si>
  <si>
    <t>№ 253 от 19.03.2017</t>
  </si>
  <si>
    <t>№ 252 от 19.03.2017</t>
  </si>
  <si>
    <t>№ 251 от 19.03.2017</t>
  </si>
  <si>
    <t>№ 250 от 19.03.2017</t>
  </si>
  <si>
    <t>№ 248 от 19.03.2017</t>
  </si>
  <si>
    <t>№ 246 от 19.03.2018</t>
  </si>
  <si>
    <t>№ 247 от 19.03.2018</t>
  </si>
  <si>
    <t>№ 254 от 19.03.2018</t>
  </si>
  <si>
    <t>№ 256 от 19.03.2018</t>
  </si>
  <si>
    <t>№ 260 от 19.03.2018</t>
  </si>
  <si>
    <t>№ 261 от 19.03.2018</t>
  </si>
  <si>
    <t>№ 263 от 19.03.2018</t>
  </si>
  <si>
    <t>№ 265 от 19.03.2018</t>
  </si>
  <si>
    <t>№ 264 от 19.03.2018</t>
  </si>
  <si>
    <t>Муниципальная программа "Молодежь Константиновского района"</t>
  </si>
  <si>
    <t>удовлетворительный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</si>
</sst>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</numFmts>
  <fonts count="53"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6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177" fontId="18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/>
    </xf>
    <xf numFmtId="178" fontId="12" fillId="0" borderId="1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51" zoomScaleNormal="54" zoomScaleSheetLayoutView="51" zoomScalePageLayoutView="0" workbookViewId="0" topLeftCell="A1">
      <pane ySplit="10" topLeftCell="A11" activePane="bottomLeft" state="frozen"/>
      <selection pane="topLeft" activeCell="D61" sqref="D61"/>
      <selection pane="bottomLeft" activeCell="D6" sqref="D6"/>
    </sheetView>
  </sheetViews>
  <sheetFormatPr defaultColWidth="11.7109375" defaultRowHeight="12.75"/>
  <cols>
    <col min="1" max="1" width="4.7109375" style="2" customWidth="1"/>
    <col min="2" max="2" width="39.421875" style="3" customWidth="1"/>
    <col min="3" max="3" width="45.421875" style="3" customWidth="1"/>
    <col min="4" max="4" width="14.57421875" style="2" customWidth="1"/>
    <col min="5" max="5" width="12.8515625" style="2" customWidth="1"/>
    <col min="6" max="6" width="13.00390625" style="2" customWidth="1"/>
    <col min="7" max="7" width="12.7109375" style="2" customWidth="1"/>
    <col min="8" max="8" width="13.28125" style="2" customWidth="1"/>
    <col min="9" max="9" width="14.00390625" style="2" customWidth="1"/>
    <col min="10" max="10" width="13.57421875" style="2" customWidth="1"/>
    <col min="11" max="11" width="12.8515625" style="2" customWidth="1"/>
    <col min="12" max="12" width="13.57421875" style="2" customWidth="1"/>
    <col min="13" max="13" width="13.140625" style="2" customWidth="1"/>
    <col min="14" max="14" width="16.8515625" style="1" customWidth="1"/>
    <col min="15" max="15" width="17.421875" style="1" customWidth="1"/>
    <col min="16" max="16384" width="11.7109375" style="1" customWidth="1"/>
  </cols>
  <sheetData>
    <row r="1" spans="14:15" ht="21">
      <c r="N1" s="60" t="s">
        <v>37</v>
      </c>
      <c r="O1" s="60"/>
    </row>
    <row r="3" spans="1:15" s="2" customFormat="1" ht="17.25">
      <c r="A3" s="7"/>
      <c r="B3" s="58" t="s">
        <v>55</v>
      </c>
      <c r="C3" s="58"/>
      <c r="D3" s="58"/>
      <c r="E3" s="58"/>
      <c r="F3" s="58"/>
      <c r="G3" s="58"/>
      <c r="H3" s="58"/>
      <c r="I3" s="58"/>
      <c r="J3" s="58"/>
      <c r="K3" s="58"/>
      <c r="L3" s="59"/>
      <c r="M3" s="59"/>
      <c r="N3" s="59"/>
      <c r="O3" s="59"/>
    </row>
    <row r="4" spans="1:15" s="2" customFormat="1" ht="15" customHeight="1">
      <c r="A4" s="7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</row>
    <row r="5" spans="1:15" s="2" customFormat="1" ht="22.5" customHeight="1">
      <c r="A5" s="7"/>
      <c r="B5" s="61"/>
      <c r="C5" s="62"/>
      <c r="D5" s="62"/>
      <c r="E5" s="62"/>
      <c r="F5" s="62"/>
      <c r="G5" s="62"/>
      <c r="H5" s="62"/>
      <c r="I5" s="62"/>
      <c r="J5" s="62"/>
      <c r="K5" s="62"/>
      <c r="L5" s="8"/>
      <c r="M5" s="8"/>
      <c r="N5" s="7"/>
      <c r="O5" s="7"/>
    </row>
    <row r="6" spans="1:15" s="5" customFormat="1" ht="16.5">
      <c r="A6" s="9"/>
      <c r="B6" s="9"/>
      <c r="C6" s="9"/>
      <c r="D6" s="45"/>
      <c r="E6" s="9"/>
      <c r="F6" s="10"/>
      <c r="G6" s="10"/>
      <c r="H6" s="9"/>
      <c r="I6" s="10"/>
      <c r="J6" s="9"/>
      <c r="K6" s="9"/>
      <c r="L6" s="9"/>
      <c r="M6" s="9"/>
      <c r="N6" s="9"/>
      <c r="O6" s="9" t="s">
        <v>8</v>
      </c>
    </row>
    <row r="7" spans="1:15" s="6" customFormat="1" ht="16.5">
      <c r="A7" s="46" t="s">
        <v>0</v>
      </c>
      <c r="B7" s="47" t="s">
        <v>30</v>
      </c>
      <c r="C7" s="46" t="s">
        <v>31</v>
      </c>
      <c r="D7" s="48" t="s">
        <v>34</v>
      </c>
      <c r="E7" s="49"/>
      <c r="F7" s="49"/>
      <c r="G7" s="49"/>
      <c r="H7" s="49"/>
      <c r="I7" s="49"/>
      <c r="J7" s="49"/>
      <c r="K7" s="49"/>
      <c r="L7" s="49"/>
      <c r="M7" s="49"/>
      <c r="N7" s="50"/>
      <c r="O7" s="51"/>
    </row>
    <row r="8" spans="1:15" s="6" customFormat="1" ht="23.25" customHeight="1">
      <c r="A8" s="46"/>
      <c r="B8" s="47"/>
      <c r="C8" s="46"/>
      <c r="D8" s="46" t="s">
        <v>56</v>
      </c>
      <c r="E8" s="46"/>
      <c r="F8" s="46"/>
      <c r="G8" s="46"/>
      <c r="H8" s="46"/>
      <c r="I8" s="46" t="s">
        <v>57</v>
      </c>
      <c r="J8" s="46"/>
      <c r="K8" s="46"/>
      <c r="L8" s="46"/>
      <c r="M8" s="46"/>
      <c r="N8" s="52" t="s">
        <v>35</v>
      </c>
      <c r="O8" s="55" t="s">
        <v>36</v>
      </c>
    </row>
    <row r="9" spans="1:15" s="6" customFormat="1" ht="16.5">
      <c r="A9" s="46"/>
      <c r="B9" s="47"/>
      <c r="C9" s="46"/>
      <c r="D9" s="46" t="s">
        <v>1</v>
      </c>
      <c r="E9" s="46" t="s">
        <v>2</v>
      </c>
      <c r="F9" s="46"/>
      <c r="G9" s="46"/>
      <c r="H9" s="46"/>
      <c r="I9" s="46" t="s">
        <v>1</v>
      </c>
      <c r="J9" s="46" t="s">
        <v>2</v>
      </c>
      <c r="K9" s="46"/>
      <c r="L9" s="46"/>
      <c r="M9" s="46"/>
      <c r="N9" s="53"/>
      <c r="O9" s="56"/>
    </row>
    <row r="10" spans="1:15" s="6" customFormat="1" ht="72.75" customHeight="1">
      <c r="A10" s="46"/>
      <c r="B10" s="47"/>
      <c r="C10" s="46"/>
      <c r="D10" s="46"/>
      <c r="E10" s="37" t="s">
        <v>3</v>
      </c>
      <c r="F10" s="37" t="s">
        <v>4</v>
      </c>
      <c r="G10" s="37" t="s">
        <v>5</v>
      </c>
      <c r="H10" s="37" t="s">
        <v>6</v>
      </c>
      <c r="I10" s="46"/>
      <c r="J10" s="37" t="s">
        <v>3</v>
      </c>
      <c r="K10" s="37" t="s">
        <v>4</v>
      </c>
      <c r="L10" s="37" t="s">
        <v>5</v>
      </c>
      <c r="M10" s="37" t="s">
        <v>6</v>
      </c>
      <c r="N10" s="54"/>
      <c r="O10" s="57"/>
    </row>
    <row r="11" spans="1:15" s="6" customFormat="1" ht="16.5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  <c r="M11" s="37">
        <v>13</v>
      </c>
      <c r="N11" s="38">
        <v>14</v>
      </c>
      <c r="O11" s="38">
        <v>15</v>
      </c>
    </row>
    <row r="12" spans="1:15" s="6" customFormat="1" ht="19.5" customHeight="1">
      <c r="A12" s="39"/>
      <c r="B12" s="40" t="s">
        <v>7</v>
      </c>
      <c r="C12" s="39"/>
      <c r="D12" s="41">
        <f aca="true" t="shared" si="0" ref="D12:M12">SUM(D13:D32)</f>
        <v>1803398.55</v>
      </c>
      <c r="E12" s="41">
        <f t="shared" si="0"/>
        <v>55929.700000000004</v>
      </c>
      <c r="F12" s="41">
        <f t="shared" si="0"/>
        <v>745761.0000000001</v>
      </c>
      <c r="G12" s="41">
        <f t="shared" si="0"/>
        <v>593734.7500000002</v>
      </c>
      <c r="H12" s="41">
        <f t="shared" si="0"/>
        <v>407973.1</v>
      </c>
      <c r="I12" s="41">
        <f t="shared" si="0"/>
        <v>2076874.0000000002</v>
      </c>
      <c r="J12" s="41">
        <f t="shared" si="0"/>
        <v>51670.9</v>
      </c>
      <c r="K12" s="41">
        <f t="shared" si="0"/>
        <v>735076.3</v>
      </c>
      <c r="L12" s="41">
        <f t="shared" si="0"/>
        <v>478331.8</v>
      </c>
      <c r="M12" s="41">
        <f t="shared" si="0"/>
        <v>811795</v>
      </c>
      <c r="N12" s="42">
        <f aca="true" t="shared" si="1" ref="N12:N32">I12/D12*100</f>
        <v>115.1644488124935</v>
      </c>
      <c r="O12" s="43">
        <f>SUM(O13:O32)</f>
        <v>100</v>
      </c>
    </row>
    <row r="13" spans="1:15" s="35" customFormat="1" ht="68.25" customHeight="1">
      <c r="A13" s="33">
        <v>1</v>
      </c>
      <c r="B13" s="19" t="s">
        <v>10</v>
      </c>
      <c r="C13" s="36" t="s">
        <v>58</v>
      </c>
      <c r="D13" s="30">
        <f aca="true" t="shared" si="2" ref="D13:D32">SUM(E13:H13)</f>
        <v>151979</v>
      </c>
      <c r="E13" s="30">
        <v>45</v>
      </c>
      <c r="F13" s="30">
        <v>9718.9</v>
      </c>
      <c r="G13" s="30">
        <v>3001</v>
      </c>
      <c r="H13" s="30">
        <v>139214.1</v>
      </c>
      <c r="I13" s="30">
        <f aca="true" t="shared" si="3" ref="I13:I32">SUM(J13:M13)</f>
        <v>140513</v>
      </c>
      <c r="J13" s="30">
        <v>16.9</v>
      </c>
      <c r="K13" s="30">
        <v>9300.6</v>
      </c>
      <c r="L13" s="30">
        <v>2934.2</v>
      </c>
      <c r="M13" s="30">
        <v>128261.3</v>
      </c>
      <c r="N13" s="34">
        <f t="shared" si="1"/>
        <v>92.45553662019094</v>
      </c>
      <c r="O13" s="34">
        <f>I13/I12*100</f>
        <v>6.765600609377362</v>
      </c>
    </row>
    <row r="14" spans="1:15" s="35" customFormat="1" ht="66.75" customHeight="1">
      <c r="A14" s="33">
        <v>2</v>
      </c>
      <c r="B14" s="19" t="s">
        <v>15</v>
      </c>
      <c r="C14" s="36" t="s">
        <v>59</v>
      </c>
      <c r="D14" s="30">
        <f t="shared" si="2"/>
        <v>455175.8500000001</v>
      </c>
      <c r="E14" s="30">
        <v>1573.9</v>
      </c>
      <c r="F14" s="30">
        <v>286723.9</v>
      </c>
      <c r="G14" s="30">
        <v>153570.65</v>
      </c>
      <c r="H14" s="30">
        <v>13307.4</v>
      </c>
      <c r="I14" s="30">
        <f t="shared" si="3"/>
        <v>455000.5</v>
      </c>
      <c r="J14" s="30">
        <v>1474.7</v>
      </c>
      <c r="K14" s="30">
        <v>286681</v>
      </c>
      <c r="L14" s="30">
        <v>153550.9</v>
      </c>
      <c r="M14" s="30">
        <v>13293.9</v>
      </c>
      <c r="N14" s="34">
        <f t="shared" si="1"/>
        <v>99.9614764271874</v>
      </c>
      <c r="O14" s="34">
        <f>I14/I12*100</f>
        <v>21.907949158206034</v>
      </c>
    </row>
    <row r="15" spans="1:15" s="35" customFormat="1" ht="66" customHeight="1">
      <c r="A15" s="33">
        <v>3</v>
      </c>
      <c r="B15" s="19" t="s">
        <v>23</v>
      </c>
      <c r="C15" s="36" t="s">
        <v>60</v>
      </c>
      <c r="D15" s="30">
        <f t="shared" si="2"/>
        <v>461.4</v>
      </c>
      <c r="E15" s="30"/>
      <c r="F15" s="30">
        <v>92.5</v>
      </c>
      <c r="G15" s="30">
        <v>368.9</v>
      </c>
      <c r="H15" s="30"/>
      <c r="I15" s="30">
        <f t="shared" si="3"/>
        <v>461.4</v>
      </c>
      <c r="J15" s="30"/>
      <c r="K15" s="30">
        <v>92.5</v>
      </c>
      <c r="L15" s="30">
        <v>368.9</v>
      </c>
      <c r="M15" s="30"/>
      <c r="N15" s="34">
        <f t="shared" si="1"/>
        <v>100</v>
      </c>
      <c r="O15" s="34">
        <f>I15/I12*100</f>
        <v>0.022216080513309904</v>
      </c>
    </row>
    <row r="16" spans="1:15" s="35" customFormat="1" ht="68.25" customHeight="1">
      <c r="A16" s="33">
        <v>4</v>
      </c>
      <c r="B16" s="19" t="s">
        <v>13</v>
      </c>
      <c r="C16" s="36" t="s">
        <v>61</v>
      </c>
      <c r="D16" s="30">
        <f t="shared" si="2"/>
        <v>293179.60000000003</v>
      </c>
      <c r="E16" s="30">
        <v>49102</v>
      </c>
      <c r="F16" s="30">
        <v>227600.9</v>
      </c>
      <c r="G16" s="30">
        <v>7101.7</v>
      </c>
      <c r="H16" s="30">
        <v>9375</v>
      </c>
      <c r="I16" s="30">
        <f t="shared" si="3"/>
        <v>285625.2</v>
      </c>
      <c r="J16" s="30">
        <v>45793.4</v>
      </c>
      <c r="K16" s="30">
        <v>223379.9</v>
      </c>
      <c r="L16" s="30">
        <v>7079.7</v>
      </c>
      <c r="M16" s="30">
        <v>9372.2</v>
      </c>
      <c r="N16" s="34">
        <f t="shared" si="1"/>
        <v>97.42328593121758</v>
      </c>
      <c r="O16" s="34">
        <f>I16/I12*100</f>
        <v>13.752649414456533</v>
      </c>
    </row>
    <row r="17" spans="1:15" s="35" customFormat="1" ht="67.5" customHeight="1">
      <c r="A17" s="33">
        <v>5</v>
      </c>
      <c r="B17" s="19" t="s">
        <v>28</v>
      </c>
      <c r="C17" s="36" t="s">
        <v>62</v>
      </c>
      <c r="D17" s="30">
        <f t="shared" si="2"/>
        <v>21.5</v>
      </c>
      <c r="E17" s="30">
        <v>15.3</v>
      </c>
      <c r="F17" s="30"/>
      <c r="G17" s="30">
        <v>6.2</v>
      </c>
      <c r="H17" s="30"/>
      <c r="I17" s="30">
        <f t="shared" si="3"/>
        <v>11.8</v>
      </c>
      <c r="J17" s="30">
        <v>5.6</v>
      </c>
      <c r="K17" s="30"/>
      <c r="L17" s="30">
        <v>6.2</v>
      </c>
      <c r="M17" s="30"/>
      <c r="N17" s="34">
        <f t="shared" si="1"/>
        <v>54.88372093023256</v>
      </c>
      <c r="O17" s="34">
        <f>I17/I12*100</f>
        <v>0.000568161573595702</v>
      </c>
    </row>
    <row r="18" spans="1:15" s="35" customFormat="1" ht="85.5" customHeight="1">
      <c r="A18" s="33">
        <v>6</v>
      </c>
      <c r="B18" s="19" t="s">
        <v>21</v>
      </c>
      <c r="C18" s="36" t="s">
        <v>63</v>
      </c>
      <c r="D18" s="30">
        <f t="shared" si="2"/>
        <v>19773.2</v>
      </c>
      <c r="E18" s="30">
        <v>2076.5</v>
      </c>
      <c r="F18" s="30">
        <v>17613.8</v>
      </c>
      <c r="G18" s="30">
        <v>82.9</v>
      </c>
      <c r="H18" s="30"/>
      <c r="I18" s="30">
        <f t="shared" si="3"/>
        <v>19772.9</v>
      </c>
      <c r="J18" s="30">
        <v>2076.4</v>
      </c>
      <c r="K18" s="30">
        <v>17613.6</v>
      </c>
      <c r="L18" s="30">
        <v>82.9</v>
      </c>
      <c r="M18" s="30"/>
      <c r="N18" s="34">
        <f t="shared" si="1"/>
        <v>99.9984827948941</v>
      </c>
      <c r="O18" s="34">
        <f>I18/I12*100</f>
        <v>0.9520510151313946</v>
      </c>
    </row>
    <row r="19" spans="1:15" s="35" customFormat="1" ht="104.25" customHeight="1">
      <c r="A19" s="33">
        <v>7</v>
      </c>
      <c r="B19" s="19" t="s">
        <v>19</v>
      </c>
      <c r="C19" s="36" t="s">
        <v>64</v>
      </c>
      <c r="D19" s="30">
        <f t="shared" si="2"/>
        <v>454247.2</v>
      </c>
      <c r="E19" s="30"/>
      <c r="F19" s="30">
        <v>144219.8</v>
      </c>
      <c r="G19" s="30">
        <v>310027.4</v>
      </c>
      <c r="H19" s="30"/>
      <c r="I19" s="30">
        <f t="shared" si="3"/>
        <v>350951.8</v>
      </c>
      <c r="K19" s="30">
        <v>144057.9</v>
      </c>
      <c r="L19" s="30">
        <v>206893.9</v>
      </c>
      <c r="M19" s="30"/>
      <c r="N19" s="34">
        <f t="shared" si="1"/>
        <v>77.26009098129828</v>
      </c>
      <c r="O19" s="34">
        <f>I19/I12*100</f>
        <v>16.898078554596953</v>
      </c>
    </row>
    <row r="20" spans="1:15" s="35" customFormat="1" ht="81.75" customHeight="1">
      <c r="A20" s="33">
        <v>8</v>
      </c>
      <c r="B20" s="19" t="s">
        <v>18</v>
      </c>
      <c r="C20" s="36" t="s">
        <v>65</v>
      </c>
      <c r="D20" s="30">
        <f t="shared" si="2"/>
        <v>136.4</v>
      </c>
      <c r="E20" s="30"/>
      <c r="F20" s="30"/>
      <c r="G20" s="30">
        <v>136.4</v>
      </c>
      <c r="H20" s="30"/>
      <c r="I20" s="30">
        <f t="shared" si="3"/>
        <v>136.4</v>
      </c>
      <c r="J20" s="30"/>
      <c r="K20" s="30"/>
      <c r="L20" s="30">
        <v>136.4</v>
      </c>
      <c r="M20" s="30"/>
      <c r="N20" s="34">
        <f t="shared" si="1"/>
        <v>100</v>
      </c>
      <c r="O20" s="34">
        <f>I20/I12*100</f>
        <v>0.006567562596479131</v>
      </c>
    </row>
    <row r="21" spans="1:15" s="35" customFormat="1" ht="135.75" customHeight="1">
      <c r="A21" s="33">
        <v>9</v>
      </c>
      <c r="B21" s="19" t="s">
        <v>25</v>
      </c>
      <c r="C21" s="36" t="s">
        <v>66</v>
      </c>
      <c r="D21" s="30">
        <f t="shared" si="2"/>
        <v>3058.2</v>
      </c>
      <c r="E21" s="30"/>
      <c r="F21" s="30"/>
      <c r="G21" s="30">
        <v>3058.2</v>
      </c>
      <c r="H21" s="30"/>
      <c r="I21" s="30">
        <f t="shared" si="3"/>
        <v>3024.8</v>
      </c>
      <c r="J21" s="30"/>
      <c r="K21" s="30"/>
      <c r="L21" s="30">
        <v>3024.8</v>
      </c>
      <c r="M21" s="30"/>
      <c r="N21" s="34">
        <f t="shared" si="1"/>
        <v>98.9078542933752</v>
      </c>
      <c r="O21" s="34">
        <f>I21/I12*100</f>
        <v>0.14564195998409146</v>
      </c>
    </row>
    <row r="22" spans="1:15" s="35" customFormat="1" ht="66.75" customHeight="1">
      <c r="A22" s="33">
        <v>10</v>
      </c>
      <c r="B22" s="19" t="s">
        <v>11</v>
      </c>
      <c r="C22" s="36" t="s">
        <v>67</v>
      </c>
      <c r="D22" s="30">
        <f t="shared" si="2"/>
        <v>71690.5</v>
      </c>
      <c r="E22" s="30">
        <v>3117</v>
      </c>
      <c r="F22" s="30">
        <v>18578.3</v>
      </c>
      <c r="G22" s="30">
        <v>47118.6</v>
      </c>
      <c r="H22" s="30">
        <v>2876.6</v>
      </c>
      <c r="I22" s="30">
        <f t="shared" si="3"/>
        <v>64525.1</v>
      </c>
      <c r="J22" s="30">
        <v>2303.9</v>
      </c>
      <c r="K22" s="30">
        <v>18106.4</v>
      </c>
      <c r="L22" s="30">
        <v>42738.2</v>
      </c>
      <c r="M22" s="30">
        <v>1376.6</v>
      </c>
      <c r="N22" s="34">
        <f t="shared" si="1"/>
        <v>90.00509133009254</v>
      </c>
      <c r="O22" s="34">
        <f>I22/I12*100</f>
        <v>3.1068374874932227</v>
      </c>
    </row>
    <row r="23" spans="1:15" s="35" customFormat="1" ht="85.5" customHeight="1">
      <c r="A23" s="33">
        <v>11</v>
      </c>
      <c r="B23" s="19" t="s">
        <v>26</v>
      </c>
      <c r="C23" s="36" t="s">
        <v>68</v>
      </c>
      <c r="D23" s="30">
        <f t="shared" si="2"/>
        <v>1361.9</v>
      </c>
      <c r="E23" s="30"/>
      <c r="F23" s="30"/>
      <c r="G23" s="30">
        <v>1361.9</v>
      </c>
      <c r="H23" s="30"/>
      <c r="I23" s="30">
        <f t="shared" si="3"/>
        <v>1355.8</v>
      </c>
      <c r="J23" s="30"/>
      <c r="K23" s="30"/>
      <c r="L23" s="30">
        <v>1355.8</v>
      </c>
      <c r="M23" s="30"/>
      <c r="N23" s="34">
        <f t="shared" si="1"/>
        <v>99.55209633600116</v>
      </c>
      <c r="O23" s="34">
        <f>I23/I12*100</f>
        <v>0.06528080182042818</v>
      </c>
    </row>
    <row r="24" spans="1:15" s="35" customFormat="1" ht="66.75" customHeight="1">
      <c r="A24" s="33">
        <v>12</v>
      </c>
      <c r="B24" s="19" t="s">
        <v>22</v>
      </c>
      <c r="C24" s="36" t="s">
        <v>69</v>
      </c>
      <c r="D24" s="30">
        <f t="shared" si="2"/>
        <v>873.1</v>
      </c>
      <c r="E24" s="30"/>
      <c r="F24" s="30"/>
      <c r="G24" s="30">
        <v>873.1</v>
      </c>
      <c r="H24" s="30"/>
      <c r="I24" s="30">
        <f t="shared" si="3"/>
        <v>872.3</v>
      </c>
      <c r="J24" s="30"/>
      <c r="K24" s="30"/>
      <c r="L24" s="30">
        <v>872.3</v>
      </c>
      <c r="M24" s="30"/>
      <c r="N24" s="34">
        <f t="shared" si="1"/>
        <v>99.90837246592599</v>
      </c>
      <c r="O24" s="34">
        <f>I24/I12*100</f>
        <v>0.042000622088773795</v>
      </c>
    </row>
    <row r="25" spans="1:15" s="35" customFormat="1" ht="79.5" customHeight="1">
      <c r="A25" s="33">
        <v>13</v>
      </c>
      <c r="B25" s="19" t="s">
        <v>12</v>
      </c>
      <c r="C25" s="36" t="s">
        <v>70</v>
      </c>
      <c r="D25" s="30">
        <f t="shared" si="2"/>
        <v>150605.4</v>
      </c>
      <c r="E25" s="30"/>
      <c r="F25" s="30"/>
      <c r="G25" s="30">
        <v>605.4</v>
      </c>
      <c r="H25" s="30">
        <v>150000</v>
      </c>
      <c r="I25" s="30">
        <f t="shared" si="3"/>
        <v>186435.8</v>
      </c>
      <c r="J25" s="30"/>
      <c r="K25" s="30"/>
      <c r="L25" s="30">
        <v>578.8</v>
      </c>
      <c r="M25" s="30">
        <v>185857</v>
      </c>
      <c r="N25" s="34">
        <f t="shared" si="1"/>
        <v>123.79091320762734</v>
      </c>
      <c r="O25" s="34">
        <f>I25/I12*100</f>
        <v>8.97675063581132</v>
      </c>
    </row>
    <row r="26" spans="1:15" s="35" customFormat="1" ht="80.25" customHeight="1">
      <c r="A26" s="33">
        <v>14</v>
      </c>
      <c r="B26" s="19" t="s">
        <v>20</v>
      </c>
      <c r="C26" s="36" t="s">
        <v>71</v>
      </c>
      <c r="D26" s="30">
        <f t="shared" si="2"/>
        <v>7648.8</v>
      </c>
      <c r="E26" s="30"/>
      <c r="F26" s="30">
        <v>193.5</v>
      </c>
      <c r="G26" s="30">
        <v>7455.3</v>
      </c>
      <c r="H26" s="30"/>
      <c r="I26" s="30">
        <f t="shared" si="3"/>
        <v>7619</v>
      </c>
      <c r="J26" s="30"/>
      <c r="K26" s="30">
        <v>166.2</v>
      </c>
      <c r="L26" s="30">
        <v>7452.8</v>
      </c>
      <c r="M26" s="30"/>
      <c r="N26" s="34">
        <f t="shared" si="1"/>
        <v>99.61039640205</v>
      </c>
      <c r="O26" s="34">
        <f>I26/I12*100</f>
        <v>0.36684940925641124</v>
      </c>
    </row>
    <row r="27" spans="1:15" s="35" customFormat="1" ht="69.75" customHeight="1">
      <c r="A27" s="33">
        <v>15</v>
      </c>
      <c r="B27" s="19" t="s">
        <v>16</v>
      </c>
      <c r="C27" s="36" t="s">
        <v>72</v>
      </c>
      <c r="D27" s="30">
        <f t="shared" si="2"/>
        <v>76760.5</v>
      </c>
      <c r="E27" s="30"/>
      <c r="F27" s="30">
        <v>25997.2</v>
      </c>
      <c r="G27" s="30">
        <v>50763.3</v>
      </c>
      <c r="H27" s="30"/>
      <c r="I27" s="30">
        <f t="shared" si="3"/>
        <v>63918.9</v>
      </c>
      <c r="J27" s="30"/>
      <c r="K27" s="30">
        <v>20656.1</v>
      </c>
      <c r="L27" s="30">
        <v>43262.8</v>
      </c>
      <c r="M27" s="30"/>
      <c r="N27" s="34">
        <f t="shared" si="1"/>
        <v>83.27056233349184</v>
      </c>
      <c r="O27" s="34">
        <f>I27/I12*100</f>
        <v>3.077649390381891</v>
      </c>
    </row>
    <row r="28" spans="1:15" s="35" customFormat="1" ht="95.25" customHeight="1">
      <c r="A28" s="33">
        <v>16</v>
      </c>
      <c r="B28" s="19" t="s">
        <v>17</v>
      </c>
      <c r="C28" s="36" t="s">
        <v>73</v>
      </c>
      <c r="D28" s="30">
        <f t="shared" si="2"/>
        <v>101419.8</v>
      </c>
      <c r="E28" s="30"/>
      <c r="F28" s="30">
        <v>7686.4</v>
      </c>
      <c r="G28" s="30">
        <v>533.4</v>
      </c>
      <c r="H28" s="30">
        <v>93200</v>
      </c>
      <c r="I28" s="30">
        <f t="shared" si="3"/>
        <v>481666.5</v>
      </c>
      <c r="J28" s="30"/>
      <c r="K28" s="30">
        <v>7686.3</v>
      </c>
      <c r="L28" s="30">
        <v>346.2</v>
      </c>
      <c r="M28" s="30">
        <v>473634</v>
      </c>
      <c r="N28" s="34">
        <f t="shared" si="1"/>
        <v>474.92353564096953</v>
      </c>
      <c r="O28" s="34">
        <f>I28/I12*100</f>
        <v>23.191898015960522</v>
      </c>
    </row>
    <row r="29" spans="1:15" s="35" customFormat="1" ht="67.5" customHeight="1">
      <c r="A29" s="33">
        <v>17</v>
      </c>
      <c r="B29" s="19" t="s">
        <v>24</v>
      </c>
      <c r="C29" s="36" t="s">
        <v>54</v>
      </c>
      <c r="D29" s="30">
        <f t="shared" si="2"/>
        <v>5</v>
      </c>
      <c r="E29" s="30"/>
      <c r="F29" s="30"/>
      <c r="G29" s="30">
        <v>5</v>
      </c>
      <c r="H29" s="30"/>
      <c r="I29" s="30">
        <f t="shared" si="3"/>
        <v>5</v>
      </c>
      <c r="J29" s="30"/>
      <c r="K29" s="30"/>
      <c r="L29" s="30">
        <v>5</v>
      </c>
      <c r="M29" s="30"/>
      <c r="N29" s="34">
        <f t="shared" si="1"/>
        <v>100</v>
      </c>
      <c r="O29" s="44">
        <f>I29/I12*100</f>
        <v>0.00024074642948970423</v>
      </c>
    </row>
    <row r="30" spans="1:15" s="35" customFormat="1" ht="65.25" customHeight="1">
      <c r="A30" s="33">
        <v>18</v>
      </c>
      <c r="B30" s="19" t="s">
        <v>27</v>
      </c>
      <c r="C30" s="36" t="s">
        <v>74</v>
      </c>
      <c r="D30" s="30">
        <f t="shared" si="2"/>
        <v>545</v>
      </c>
      <c r="E30" s="30"/>
      <c r="F30" s="30"/>
      <c r="G30" s="30">
        <v>545</v>
      </c>
      <c r="H30" s="30"/>
      <c r="I30" s="30">
        <f t="shared" si="3"/>
        <v>545</v>
      </c>
      <c r="J30" s="30"/>
      <c r="K30" s="30"/>
      <c r="L30" s="30">
        <v>545</v>
      </c>
      <c r="M30" s="30"/>
      <c r="N30" s="34">
        <f t="shared" si="1"/>
        <v>100</v>
      </c>
      <c r="O30" s="34">
        <f>I30/I12*100</f>
        <v>0.02624136081437776</v>
      </c>
    </row>
    <row r="31" spans="1:15" s="35" customFormat="1" ht="72" customHeight="1">
      <c r="A31" s="33">
        <v>19</v>
      </c>
      <c r="B31" s="19" t="s">
        <v>29</v>
      </c>
      <c r="C31" s="36" t="s">
        <v>75</v>
      </c>
      <c r="D31" s="30">
        <f t="shared" si="2"/>
        <v>8121.6</v>
      </c>
      <c r="E31" s="30"/>
      <c r="F31" s="30">
        <v>7335.8</v>
      </c>
      <c r="G31" s="30">
        <v>785.8</v>
      </c>
      <c r="H31" s="30"/>
      <c r="I31" s="30">
        <f t="shared" si="3"/>
        <v>8118.8</v>
      </c>
      <c r="J31" s="30"/>
      <c r="K31" s="30">
        <v>7335.8</v>
      </c>
      <c r="L31" s="30">
        <v>783</v>
      </c>
      <c r="M31" s="30"/>
      <c r="N31" s="34">
        <f t="shared" si="1"/>
        <v>99.96552403467297</v>
      </c>
      <c r="O31" s="34">
        <f>I31/I12*100</f>
        <v>0.39091442234820206</v>
      </c>
    </row>
    <row r="32" spans="1:15" s="35" customFormat="1" ht="133.5" customHeight="1">
      <c r="A32" s="33">
        <v>20</v>
      </c>
      <c r="B32" s="19" t="s">
        <v>14</v>
      </c>
      <c r="C32" s="36" t="s">
        <v>76</v>
      </c>
      <c r="D32" s="30">
        <f t="shared" si="2"/>
        <v>6334.6</v>
      </c>
      <c r="E32" s="30"/>
      <c r="F32" s="30"/>
      <c r="G32" s="30">
        <v>6334.6</v>
      </c>
      <c r="H32" s="30"/>
      <c r="I32" s="30">
        <f t="shared" si="3"/>
        <v>6314</v>
      </c>
      <c r="J32" s="30"/>
      <c r="K32" s="30"/>
      <c r="L32" s="30">
        <v>6314</v>
      </c>
      <c r="M32" s="30"/>
      <c r="N32" s="34">
        <f t="shared" si="1"/>
        <v>99.67480188172891</v>
      </c>
      <c r="O32" s="34">
        <f>I32/I12*100</f>
        <v>0.30401459115959845</v>
      </c>
    </row>
    <row r="33" spans="1:15" s="2" customFormat="1" ht="16.5">
      <c r="A33" s="9"/>
      <c r="B33" s="9" t="s">
        <v>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2" customFormat="1" ht="16.5">
      <c r="A34" s="9"/>
      <c r="B34" s="11" t="s">
        <v>32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2" customFormat="1" ht="16.5">
      <c r="A35" s="9"/>
      <c r="B35" s="9" t="s">
        <v>33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3" s="2" customFormat="1" ht="12.75">
      <c r="A36" s="4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2" customFormat="1" ht="12.75">
      <c r="A37" s="4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2" customFormat="1" ht="12.75">
      <c r="A38" s="4"/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2" customFormat="1" ht="12.75">
      <c r="A39" s="4"/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2" customFormat="1" ht="12.75">
      <c r="A40" s="4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2" customFormat="1" ht="12.75">
      <c r="A41" s="4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2" customFormat="1" ht="12.75">
      <c r="A42" s="4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</row>
  </sheetData>
  <sheetProtection/>
  <mergeCells count="15">
    <mergeCell ref="N8:N10"/>
    <mergeCell ref="O8:O10"/>
    <mergeCell ref="B3:O4"/>
    <mergeCell ref="N1:O1"/>
    <mergeCell ref="B5:K5"/>
    <mergeCell ref="A7:A10"/>
    <mergeCell ref="B7:B10"/>
    <mergeCell ref="C7:C10"/>
    <mergeCell ref="D8:H8"/>
    <mergeCell ref="I8:M8"/>
    <mergeCell ref="J9:M9"/>
    <mergeCell ref="D9:D10"/>
    <mergeCell ref="E9:H9"/>
    <mergeCell ref="I9:I10"/>
    <mergeCell ref="D7:O7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60" zoomScaleNormal="60" zoomScalePageLayoutView="0" workbookViewId="0" topLeftCell="A1">
      <pane xSplit="6" ySplit="9" topLeftCell="G1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L22" sqref="L22"/>
    </sheetView>
  </sheetViews>
  <sheetFormatPr defaultColWidth="11.7109375" defaultRowHeight="12.75"/>
  <cols>
    <col min="1" max="1" width="5.00390625" style="0" customWidth="1"/>
    <col min="2" max="2" width="47.7109375" style="0" customWidth="1"/>
    <col min="3" max="3" width="27.421875" style="0" customWidth="1"/>
    <col min="4" max="4" width="16.140625" style="0" customWidth="1"/>
    <col min="5" max="5" width="13.7109375" style="0" customWidth="1"/>
    <col min="6" max="6" width="14.421875" style="0" customWidth="1"/>
    <col min="7" max="7" width="15.8515625" style="0" customWidth="1"/>
    <col min="8" max="8" width="16.140625" style="0" customWidth="1"/>
    <col min="9" max="9" width="14.00390625" style="0" customWidth="1"/>
    <col min="10" max="10" width="15.140625" style="0" customWidth="1"/>
    <col min="11" max="11" width="18.28125" style="0" customWidth="1"/>
    <col min="12" max="12" width="23.00390625" style="0" customWidth="1"/>
  </cols>
  <sheetData>
    <row r="1" spans="1:11" s="16" customFormat="1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 t="s">
        <v>38</v>
      </c>
    </row>
    <row r="2" spans="1:12" s="16" customFormat="1" ht="12.75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s="16" customFormat="1" ht="33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1" s="22" customFormat="1" ht="15">
      <c r="A4" s="20"/>
      <c r="B4" s="20"/>
      <c r="C4" s="20"/>
      <c r="D4" s="20"/>
      <c r="E4" s="20"/>
      <c r="F4" s="20"/>
      <c r="G4" s="21"/>
      <c r="H4" s="21"/>
      <c r="I4" s="20"/>
      <c r="J4" s="21"/>
      <c r="K4" s="20"/>
    </row>
    <row r="5" spans="1:12" s="23" customFormat="1" ht="37.5" customHeight="1">
      <c r="A5" s="65" t="s">
        <v>40</v>
      </c>
      <c r="B5" s="65" t="s">
        <v>30</v>
      </c>
      <c r="C5" s="65" t="s">
        <v>53</v>
      </c>
      <c r="D5" s="65" t="s">
        <v>43</v>
      </c>
      <c r="E5" s="66"/>
      <c r="F5" s="66"/>
      <c r="G5" s="66"/>
      <c r="H5" s="65" t="s">
        <v>45</v>
      </c>
      <c r="I5" s="66"/>
      <c r="J5" s="66"/>
      <c r="K5" s="66"/>
      <c r="L5" s="65" t="s">
        <v>51</v>
      </c>
    </row>
    <row r="6" spans="1:12" s="23" customFormat="1" ht="82.5" customHeight="1">
      <c r="A6" s="66"/>
      <c r="B6" s="66"/>
      <c r="C6" s="66"/>
      <c r="D6" s="24" t="s">
        <v>44</v>
      </c>
      <c r="E6" s="24" t="s">
        <v>41</v>
      </c>
      <c r="F6" s="24" t="s">
        <v>42</v>
      </c>
      <c r="G6" s="24" t="s">
        <v>46</v>
      </c>
      <c r="H6" s="24" t="s">
        <v>44</v>
      </c>
      <c r="I6" s="24" t="s">
        <v>49</v>
      </c>
      <c r="J6" s="24" t="s">
        <v>48</v>
      </c>
      <c r="K6" s="24" t="s">
        <v>47</v>
      </c>
      <c r="L6" s="65"/>
    </row>
    <row r="7" spans="1:12" s="23" customFormat="1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6">
        <v>12</v>
      </c>
    </row>
    <row r="8" spans="1:12" s="32" customFormat="1" ht="39" customHeight="1">
      <c r="A8" s="24">
        <v>1</v>
      </c>
      <c r="B8" s="27" t="s">
        <v>10</v>
      </c>
      <c r="C8" s="28" t="s">
        <v>87</v>
      </c>
      <c r="D8" s="29">
        <f aca="true" t="shared" si="0" ref="D8:D27">E8+F8</f>
        <v>10</v>
      </c>
      <c r="E8" s="29">
        <v>9</v>
      </c>
      <c r="F8" s="29">
        <v>1</v>
      </c>
      <c r="G8" s="30">
        <f aca="true" t="shared" si="1" ref="G8:G28">E8/D8*100</f>
        <v>90</v>
      </c>
      <c r="H8" s="29">
        <f aca="true" t="shared" si="2" ref="H8:H27">I8+J8</f>
        <v>14</v>
      </c>
      <c r="I8" s="29">
        <v>14</v>
      </c>
      <c r="J8" s="29">
        <v>0</v>
      </c>
      <c r="K8" s="30">
        <f aca="true" t="shared" si="3" ref="K8:K28">I8/H8*100</f>
        <v>100</v>
      </c>
      <c r="L8" s="24" t="s">
        <v>50</v>
      </c>
    </row>
    <row r="9" spans="1:12" s="32" customFormat="1" ht="39" customHeight="1">
      <c r="A9" s="24">
        <v>2</v>
      </c>
      <c r="B9" s="27" t="s">
        <v>15</v>
      </c>
      <c r="C9" s="28" t="s">
        <v>80</v>
      </c>
      <c r="D9" s="29">
        <f t="shared" si="0"/>
        <v>13</v>
      </c>
      <c r="E9" s="29">
        <v>13</v>
      </c>
      <c r="F9" s="29">
        <v>0</v>
      </c>
      <c r="G9" s="30">
        <f t="shared" si="1"/>
        <v>100</v>
      </c>
      <c r="H9" s="29">
        <f t="shared" si="2"/>
        <v>16</v>
      </c>
      <c r="I9" s="29">
        <v>16</v>
      </c>
      <c r="J9" s="29">
        <v>0</v>
      </c>
      <c r="K9" s="30">
        <f t="shared" si="3"/>
        <v>100</v>
      </c>
      <c r="L9" s="24" t="s">
        <v>50</v>
      </c>
    </row>
    <row r="10" spans="1:12" s="32" customFormat="1" ht="41.25" customHeight="1">
      <c r="A10" s="24">
        <v>3</v>
      </c>
      <c r="B10" s="27" t="s">
        <v>97</v>
      </c>
      <c r="C10" s="28" t="s">
        <v>94</v>
      </c>
      <c r="D10" s="29">
        <f t="shared" si="0"/>
        <v>14</v>
      </c>
      <c r="E10" s="29">
        <v>14</v>
      </c>
      <c r="F10" s="29">
        <v>0</v>
      </c>
      <c r="G10" s="30">
        <f t="shared" si="1"/>
        <v>100</v>
      </c>
      <c r="H10" s="29">
        <f t="shared" si="2"/>
        <v>7</v>
      </c>
      <c r="I10" s="29">
        <v>7</v>
      </c>
      <c r="J10" s="29">
        <v>0</v>
      </c>
      <c r="K10" s="30">
        <f t="shared" si="3"/>
        <v>100</v>
      </c>
      <c r="L10" s="24" t="s">
        <v>50</v>
      </c>
    </row>
    <row r="11" spans="1:12" s="32" customFormat="1" ht="39.75" customHeight="1">
      <c r="A11" s="24">
        <v>4</v>
      </c>
      <c r="B11" s="27" t="s">
        <v>13</v>
      </c>
      <c r="C11" s="28" t="s">
        <v>81</v>
      </c>
      <c r="D11" s="29">
        <f t="shared" si="0"/>
        <v>16</v>
      </c>
      <c r="E11" s="29">
        <v>13</v>
      </c>
      <c r="F11" s="29">
        <v>3</v>
      </c>
      <c r="G11" s="30">
        <f t="shared" si="1"/>
        <v>81.25</v>
      </c>
      <c r="H11" s="29">
        <f t="shared" si="2"/>
        <v>29</v>
      </c>
      <c r="I11" s="29">
        <v>29</v>
      </c>
      <c r="J11" s="29">
        <v>0</v>
      </c>
      <c r="K11" s="30">
        <f t="shared" si="3"/>
        <v>100</v>
      </c>
      <c r="L11" s="24" t="s">
        <v>50</v>
      </c>
    </row>
    <row r="12" spans="1:12" s="32" customFormat="1" ht="33.75" customHeight="1">
      <c r="A12" s="24">
        <v>5</v>
      </c>
      <c r="B12" s="27" t="s">
        <v>28</v>
      </c>
      <c r="C12" s="28" t="s">
        <v>83</v>
      </c>
      <c r="D12" s="29">
        <f t="shared" si="0"/>
        <v>8</v>
      </c>
      <c r="E12" s="29">
        <v>8</v>
      </c>
      <c r="F12" s="29">
        <v>0</v>
      </c>
      <c r="G12" s="30">
        <f t="shared" si="1"/>
        <v>100</v>
      </c>
      <c r="H12" s="29">
        <f t="shared" si="2"/>
        <v>13</v>
      </c>
      <c r="I12" s="29">
        <v>13</v>
      </c>
      <c r="J12" s="29">
        <v>0</v>
      </c>
      <c r="K12" s="30">
        <f t="shared" si="3"/>
        <v>100</v>
      </c>
      <c r="L12" s="24" t="s">
        <v>50</v>
      </c>
    </row>
    <row r="13" spans="1:12" s="32" customFormat="1" ht="55.5" customHeight="1">
      <c r="A13" s="24">
        <v>6</v>
      </c>
      <c r="B13" s="27" t="s">
        <v>21</v>
      </c>
      <c r="C13" s="28" t="s">
        <v>78</v>
      </c>
      <c r="D13" s="29">
        <f t="shared" si="0"/>
        <v>3</v>
      </c>
      <c r="E13" s="29">
        <v>3</v>
      </c>
      <c r="F13" s="29">
        <v>0</v>
      </c>
      <c r="G13" s="30">
        <f t="shared" si="1"/>
        <v>100</v>
      </c>
      <c r="H13" s="29">
        <f t="shared" si="2"/>
        <v>7</v>
      </c>
      <c r="I13" s="29">
        <v>7</v>
      </c>
      <c r="J13" s="29">
        <v>0</v>
      </c>
      <c r="K13" s="30">
        <f t="shared" si="3"/>
        <v>100</v>
      </c>
      <c r="L13" s="24" t="s">
        <v>50</v>
      </c>
    </row>
    <row r="14" spans="1:12" s="32" customFormat="1" ht="66.75" customHeight="1">
      <c r="A14" s="24">
        <v>7</v>
      </c>
      <c r="B14" s="27" t="s">
        <v>19</v>
      </c>
      <c r="C14" s="28" t="s">
        <v>96</v>
      </c>
      <c r="D14" s="29">
        <f t="shared" si="0"/>
        <v>2</v>
      </c>
      <c r="E14" s="29">
        <v>2</v>
      </c>
      <c r="F14" s="29">
        <v>0</v>
      </c>
      <c r="G14" s="30">
        <f t="shared" si="1"/>
        <v>100</v>
      </c>
      <c r="H14" s="29">
        <f t="shared" si="2"/>
        <v>10</v>
      </c>
      <c r="I14" s="29">
        <v>9</v>
      </c>
      <c r="J14" s="29">
        <v>1</v>
      </c>
      <c r="K14" s="30">
        <f t="shared" si="3"/>
        <v>90</v>
      </c>
      <c r="L14" s="24" t="s">
        <v>50</v>
      </c>
    </row>
    <row r="15" spans="1:12" s="32" customFormat="1" ht="55.5" customHeight="1">
      <c r="A15" s="24">
        <v>8</v>
      </c>
      <c r="B15" s="27" t="s">
        <v>18</v>
      </c>
      <c r="C15" s="28" t="s">
        <v>84</v>
      </c>
      <c r="D15" s="29">
        <f t="shared" si="0"/>
        <v>9</v>
      </c>
      <c r="E15" s="29">
        <v>8</v>
      </c>
      <c r="F15" s="29">
        <v>1</v>
      </c>
      <c r="G15" s="30">
        <f t="shared" si="1"/>
        <v>88.88888888888889</v>
      </c>
      <c r="H15" s="29">
        <f t="shared" si="2"/>
        <v>15</v>
      </c>
      <c r="I15" s="29">
        <v>15</v>
      </c>
      <c r="J15" s="29">
        <v>0</v>
      </c>
      <c r="K15" s="30">
        <f t="shared" si="3"/>
        <v>100</v>
      </c>
      <c r="L15" s="24" t="s">
        <v>50</v>
      </c>
    </row>
    <row r="16" spans="1:12" s="32" customFormat="1" ht="87.75" customHeight="1">
      <c r="A16" s="24">
        <v>9</v>
      </c>
      <c r="B16" s="27" t="s">
        <v>25</v>
      </c>
      <c r="C16" s="28" t="s">
        <v>86</v>
      </c>
      <c r="D16" s="29">
        <f t="shared" si="0"/>
        <v>7</v>
      </c>
      <c r="E16" s="29">
        <v>7</v>
      </c>
      <c r="F16" s="29">
        <v>0</v>
      </c>
      <c r="G16" s="30">
        <f t="shared" si="1"/>
        <v>100</v>
      </c>
      <c r="H16" s="29">
        <f t="shared" si="2"/>
        <v>4</v>
      </c>
      <c r="I16" s="29">
        <v>4</v>
      </c>
      <c r="J16" s="29"/>
      <c r="K16" s="30">
        <f t="shared" si="3"/>
        <v>100</v>
      </c>
      <c r="L16" s="24" t="s">
        <v>50</v>
      </c>
    </row>
    <row r="17" spans="1:12" s="32" customFormat="1" ht="41.25" customHeight="1">
      <c r="A17" s="24">
        <v>10</v>
      </c>
      <c r="B17" s="27" t="s">
        <v>11</v>
      </c>
      <c r="C17" s="28" t="s">
        <v>90</v>
      </c>
      <c r="D17" s="29">
        <f t="shared" si="0"/>
        <v>14</v>
      </c>
      <c r="E17" s="29">
        <v>14</v>
      </c>
      <c r="F17" s="29">
        <v>0</v>
      </c>
      <c r="G17" s="30">
        <f t="shared" si="1"/>
        <v>100</v>
      </c>
      <c r="H17" s="29">
        <f t="shared" si="2"/>
        <v>9</v>
      </c>
      <c r="I17" s="29">
        <v>7</v>
      </c>
      <c r="J17" s="29">
        <v>2</v>
      </c>
      <c r="K17" s="30">
        <f t="shared" si="3"/>
        <v>77.77777777777779</v>
      </c>
      <c r="L17" s="24" t="s">
        <v>98</v>
      </c>
    </row>
    <row r="18" spans="1:12" s="32" customFormat="1" ht="69.75" customHeight="1">
      <c r="A18" s="24">
        <v>11</v>
      </c>
      <c r="B18" s="27" t="s">
        <v>26</v>
      </c>
      <c r="C18" s="28" t="s">
        <v>79</v>
      </c>
      <c r="D18" s="29">
        <f t="shared" si="0"/>
        <v>9</v>
      </c>
      <c r="E18" s="29">
        <v>9</v>
      </c>
      <c r="F18" s="29">
        <v>0</v>
      </c>
      <c r="G18" s="30">
        <f t="shared" si="1"/>
        <v>100</v>
      </c>
      <c r="H18" s="29">
        <f t="shared" si="2"/>
        <v>6</v>
      </c>
      <c r="I18" s="29">
        <v>6</v>
      </c>
      <c r="J18" s="29">
        <v>0</v>
      </c>
      <c r="K18" s="30">
        <f t="shared" si="3"/>
        <v>100</v>
      </c>
      <c r="L18" s="24" t="s">
        <v>50</v>
      </c>
    </row>
    <row r="19" spans="1:12" s="32" customFormat="1" ht="36" customHeight="1">
      <c r="A19" s="24">
        <v>12</v>
      </c>
      <c r="B19" s="27" t="s">
        <v>22</v>
      </c>
      <c r="C19" s="28" t="s">
        <v>85</v>
      </c>
      <c r="D19" s="29">
        <f t="shared" si="0"/>
        <v>3</v>
      </c>
      <c r="E19" s="29">
        <v>3</v>
      </c>
      <c r="F19" s="29">
        <v>0</v>
      </c>
      <c r="G19" s="30">
        <f t="shared" si="1"/>
        <v>100</v>
      </c>
      <c r="H19" s="29">
        <f t="shared" si="2"/>
        <v>2</v>
      </c>
      <c r="I19" s="29">
        <v>2</v>
      </c>
      <c r="J19" s="29">
        <v>0</v>
      </c>
      <c r="K19" s="30">
        <f t="shared" si="3"/>
        <v>100</v>
      </c>
      <c r="L19" s="24" t="s">
        <v>50</v>
      </c>
    </row>
    <row r="20" spans="1:12" s="32" customFormat="1" ht="39" customHeight="1">
      <c r="A20" s="24">
        <v>13</v>
      </c>
      <c r="B20" s="27" t="s">
        <v>12</v>
      </c>
      <c r="C20" s="28" t="s">
        <v>89</v>
      </c>
      <c r="D20" s="29">
        <f t="shared" si="0"/>
        <v>6</v>
      </c>
      <c r="E20" s="29">
        <v>6</v>
      </c>
      <c r="F20" s="29">
        <v>0</v>
      </c>
      <c r="G20" s="30">
        <f t="shared" si="1"/>
        <v>100</v>
      </c>
      <c r="H20" s="29">
        <f t="shared" si="2"/>
        <v>8</v>
      </c>
      <c r="I20" s="29">
        <v>8</v>
      </c>
      <c r="J20" s="29">
        <v>0</v>
      </c>
      <c r="K20" s="30">
        <f t="shared" si="3"/>
        <v>100</v>
      </c>
      <c r="L20" s="24" t="s">
        <v>50</v>
      </c>
    </row>
    <row r="21" spans="1:12" s="32" customFormat="1" ht="37.5" customHeight="1">
      <c r="A21" s="24">
        <v>14</v>
      </c>
      <c r="B21" s="27" t="s">
        <v>20</v>
      </c>
      <c r="C21" s="28" t="s">
        <v>95</v>
      </c>
      <c r="D21" s="29">
        <f t="shared" si="0"/>
        <v>4</v>
      </c>
      <c r="E21" s="29">
        <v>4</v>
      </c>
      <c r="F21" s="29">
        <v>0</v>
      </c>
      <c r="G21" s="30">
        <f t="shared" si="1"/>
        <v>100</v>
      </c>
      <c r="H21" s="29">
        <f t="shared" si="2"/>
        <v>5</v>
      </c>
      <c r="I21" s="29">
        <v>5</v>
      </c>
      <c r="J21" s="29">
        <v>0</v>
      </c>
      <c r="K21" s="30">
        <f t="shared" si="3"/>
        <v>100</v>
      </c>
      <c r="L21" s="24" t="s">
        <v>50</v>
      </c>
    </row>
    <row r="22" spans="1:12" s="32" customFormat="1" ht="36.75" customHeight="1">
      <c r="A22" s="24">
        <v>15</v>
      </c>
      <c r="B22" s="27" t="s">
        <v>16</v>
      </c>
      <c r="C22" s="28" t="s">
        <v>92</v>
      </c>
      <c r="D22" s="29">
        <f t="shared" si="0"/>
        <v>5</v>
      </c>
      <c r="E22" s="29">
        <v>5</v>
      </c>
      <c r="F22" s="29">
        <v>0</v>
      </c>
      <c r="G22" s="30">
        <f t="shared" si="1"/>
        <v>100</v>
      </c>
      <c r="H22" s="29">
        <f t="shared" si="2"/>
        <v>15</v>
      </c>
      <c r="I22" s="29">
        <v>14</v>
      </c>
      <c r="J22" s="29">
        <v>1</v>
      </c>
      <c r="K22" s="30">
        <f t="shared" si="3"/>
        <v>93.33333333333333</v>
      </c>
      <c r="L22" s="24" t="s">
        <v>98</v>
      </c>
    </row>
    <row r="23" spans="1:12" s="32" customFormat="1" ht="69" customHeight="1">
      <c r="A23" s="24">
        <v>16</v>
      </c>
      <c r="B23" s="27" t="s">
        <v>17</v>
      </c>
      <c r="C23" s="28" t="s">
        <v>77</v>
      </c>
      <c r="D23" s="29">
        <f t="shared" si="0"/>
        <v>16</v>
      </c>
      <c r="E23" s="29">
        <v>10</v>
      </c>
      <c r="F23" s="29">
        <v>6</v>
      </c>
      <c r="G23" s="30">
        <f t="shared" si="1"/>
        <v>62.5</v>
      </c>
      <c r="H23" s="29">
        <f t="shared" si="2"/>
        <v>4</v>
      </c>
      <c r="I23" s="29">
        <v>4</v>
      </c>
      <c r="J23" s="29">
        <v>0</v>
      </c>
      <c r="K23" s="30">
        <f t="shared" si="3"/>
        <v>100</v>
      </c>
      <c r="L23" s="24" t="s">
        <v>98</v>
      </c>
    </row>
    <row r="24" spans="1:12" s="32" customFormat="1" ht="39.75" customHeight="1">
      <c r="A24" s="24">
        <v>17</v>
      </c>
      <c r="B24" s="27" t="s">
        <v>24</v>
      </c>
      <c r="C24" s="28" t="s">
        <v>93</v>
      </c>
      <c r="D24" s="29">
        <f t="shared" si="0"/>
        <v>1</v>
      </c>
      <c r="E24" s="29">
        <v>1</v>
      </c>
      <c r="F24" s="29">
        <v>0</v>
      </c>
      <c r="G24" s="30">
        <f t="shared" si="1"/>
        <v>100</v>
      </c>
      <c r="H24" s="29">
        <f t="shared" si="2"/>
        <v>1</v>
      </c>
      <c r="I24" s="29">
        <v>1</v>
      </c>
      <c r="J24" s="29">
        <v>0</v>
      </c>
      <c r="K24" s="30">
        <f t="shared" si="3"/>
        <v>100</v>
      </c>
      <c r="L24" s="24" t="s">
        <v>50</v>
      </c>
    </row>
    <row r="25" spans="1:12" s="32" customFormat="1" ht="38.25" customHeight="1">
      <c r="A25" s="24">
        <v>18</v>
      </c>
      <c r="B25" s="27" t="s">
        <v>27</v>
      </c>
      <c r="C25" s="28" t="s">
        <v>91</v>
      </c>
      <c r="D25" s="29">
        <f t="shared" si="0"/>
        <v>7</v>
      </c>
      <c r="E25" s="29">
        <v>5</v>
      </c>
      <c r="F25" s="29">
        <v>2</v>
      </c>
      <c r="G25" s="30">
        <f t="shared" si="1"/>
        <v>71.42857142857143</v>
      </c>
      <c r="H25" s="29">
        <f t="shared" si="2"/>
        <v>6</v>
      </c>
      <c r="I25" s="29">
        <v>6</v>
      </c>
      <c r="J25" s="29">
        <v>0</v>
      </c>
      <c r="K25" s="30">
        <f t="shared" si="3"/>
        <v>100</v>
      </c>
      <c r="L25" s="24" t="s">
        <v>50</v>
      </c>
    </row>
    <row r="26" spans="1:12" s="32" customFormat="1" ht="36" customHeight="1">
      <c r="A26" s="24">
        <v>19</v>
      </c>
      <c r="B26" s="27" t="s">
        <v>29</v>
      </c>
      <c r="C26" s="28" t="s">
        <v>82</v>
      </c>
      <c r="D26" s="29">
        <f t="shared" si="0"/>
        <v>4</v>
      </c>
      <c r="E26" s="29">
        <v>4</v>
      </c>
      <c r="F26" s="29">
        <v>0</v>
      </c>
      <c r="G26" s="30">
        <f t="shared" si="1"/>
        <v>100</v>
      </c>
      <c r="H26" s="29">
        <f t="shared" si="2"/>
        <v>5</v>
      </c>
      <c r="I26" s="29">
        <v>5</v>
      </c>
      <c r="J26" s="29">
        <v>0</v>
      </c>
      <c r="K26" s="30">
        <f t="shared" si="3"/>
        <v>100</v>
      </c>
      <c r="L26" s="24" t="s">
        <v>50</v>
      </c>
    </row>
    <row r="27" spans="1:12" s="32" customFormat="1" ht="103.5" customHeight="1">
      <c r="A27" s="24">
        <v>20</v>
      </c>
      <c r="B27" s="27" t="s">
        <v>14</v>
      </c>
      <c r="C27" s="28" t="s">
        <v>88</v>
      </c>
      <c r="D27" s="29">
        <f t="shared" si="0"/>
        <v>16</v>
      </c>
      <c r="E27" s="29">
        <v>15</v>
      </c>
      <c r="F27" s="29">
        <v>1</v>
      </c>
      <c r="G27" s="30">
        <f t="shared" si="1"/>
        <v>93.75</v>
      </c>
      <c r="H27" s="29">
        <f t="shared" si="2"/>
        <v>16</v>
      </c>
      <c r="I27" s="29">
        <v>15</v>
      </c>
      <c r="J27" s="29">
        <v>1</v>
      </c>
      <c r="K27" s="30">
        <f t="shared" si="3"/>
        <v>93.75</v>
      </c>
      <c r="L27" s="24" t="s">
        <v>50</v>
      </c>
    </row>
    <row r="28" spans="1:12" s="32" customFormat="1" ht="57.75" customHeight="1">
      <c r="A28" s="13"/>
      <c r="B28" s="17" t="s">
        <v>52</v>
      </c>
      <c r="C28" s="13"/>
      <c r="D28" s="14">
        <f>SUM(D8:D27)</f>
        <v>167</v>
      </c>
      <c r="E28" s="14">
        <f>SUM(E8:E27)</f>
        <v>153</v>
      </c>
      <c r="F28" s="14">
        <f>SUM(F8:F27)</f>
        <v>14</v>
      </c>
      <c r="G28" s="18">
        <f t="shared" si="1"/>
        <v>91.61676646706587</v>
      </c>
      <c r="H28" s="14">
        <f>SUM(H8:H27)</f>
        <v>192</v>
      </c>
      <c r="I28" s="14">
        <f>SUM(I8:I27)</f>
        <v>187</v>
      </c>
      <c r="J28" s="14">
        <f>SUM(J8:J27)</f>
        <v>5</v>
      </c>
      <c r="K28" s="18">
        <f t="shared" si="3"/>
        <v>97.39583333333334</v>
      </c>
      <c r="L28" s="31"/>
    </row>
    <row r="29" spans="1:11" s="32" customFormat="1" ht="15">
      <c r="A29" s="6"/>
      <c r="B29" s="12"/>
      <c r="C29" s="12"/>
      <c r="D29" s="6"/>
      <c r="E29" s="6"/>
      <c r="F29" s="6"/>
      <c r="G29" s="6"/>
      <c r="H29" s="6"/>
      <c r="I29" s="6"/>
      <c r="J29" s="6"/>
      <c r="K29" s="6"/>
    </row>
    <row r="30" spans="1:11" s="32" customFormat="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="32" customFormat="1" ht="12.75"/>
    <row r="32" s="32" customFormat="1" ht="12.75"/>
  </sheetData>
  <sheetProtection/>
  <mergeCells count="7">
    <mergeCell ref="A2:L3"/>
    <mergeCell ref="L5:L6"/>
    <mergeCell ref="B5:B6"/>
    <mergeCell ref="A5:A6"/>
    <mergeCell ref="D5:G5"/>
    <mergeCell ref="H5:K5"/>
    <mergeCell ref="C5:C6"/>
  </mergeCells>
  <printOptions/>
  <pageMargins left="0.39375" right="0.39375" top="0.6590277777777778" bottom="0.6590277777777778" header="0.39375" footer="0.39375"/>
  <pageSetup horizontalDpi="300" verticalDpi="300" orientation="landscape" paperSize="9" scale="6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D61" sqref="D61"/>
    </sheetView>
  </sheetViews>
  <sheetFormatPr defaultColWidth="11.7109375" defaultRowHeight="12.75"/>
  <sheetData/>
  <sheetProtection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Евгения Телегина</cp:lastModifiedBy>
  <cp:lastPrinted>2019-01-17T13:12:55Z</cp:lastPrinted>
  <dcterms:created xsi:type="dcterms:W3CDTF">2012-01-26T07:28:45Z</dcterms:created>
  <dcterms:modified xsi:type="dcterms:W3CDTF">2019-01-17T13:38:11Z</dcterms:modified>
  <cp:category/>
  <cp:version/>
  <cp:contentType/>
  <cp:contentStatus/>
</cp:coreProperties>
</file>